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375" yWindow="615" windowWidth="10560" windowHeight="12030" firstSheet="3" activeTab="5"/>
  </bookViews>
  <sheets>
    <sheet name="Кратк_схема_фин" sheetId="1" r:id="rId1"/>
    <sheet name="Подробн_схема фин" sheetId="2" r:id="rId2"/>
    <sheet name="Мероприятия 2008" sheetId="3" r:id="rId3"/>
    <sheet name="ПРОЦЕССЫ" sheetId="4" r:id="rId4"/>
    <sheet name="ПРОЦЕССЫ И ЗАДАЧИ КРАТКО" sheetId="5" r:id="rId5"/>
    <sheet name="ЗАДАЧИ ПОДРОБНО" sheetId="6" r:id="rId6"/>
  </sheets>
  <definedNames>
    <definedName name="_xlnm.Print_Titles" localSheetId="0">'Кратк_схема_фин'!$4:$4</definedName>
    <definedName name="_xlnm.Print_Titles" localSheetId="1">'Подробн_схема фин'!$10:$10</definedName>
    <definedName name="_xlnm.Print_Area" localSheetId="5">'ЗАДАЧИ ПОДРОБНО'!$A$1:$AJ$470</definedName>
  </definedNames>
  <calcPr fullCalcOnLoad="1" refMode="R1C1"/>
</workbook>
</file>

<file path=xl/sharedStrings.xml><?xml version="1.0" encoding="utf-8"?>
<sst xmlns="http://schemas.openxmlformats.org/spreadsheetml/2006/main" count="922" uniqueCount="887">
  <si>
    <t>2. ФОРМИРОВАНИЕ СИСТЕМЫ УПРАВЛЕНИЯ РЕГИОНАЛЬНЫМ РАЗВИТИЕМ</t>
  </si>
  <si>
    <t xml:space="preserve">3. РУКОВОДСТВО ПРОГРАММОЙ   </t>
  </si>
  <si>
    <t>4. ВЫПОЛНЕНИЕ ПРОЕКТОВ</t>
  </si>
  <si>
    <t>ЗАКАЗЧИКИ, КЛИЕНТЫ И ПРОЧИЕ КЛЮЧЕВЫЕ УЧАСТНИКИ ПРОГРАММЫ</t>
  </si>
  <si>
    <t>УПРАВЛЯЮЩИЙ ПРОЕКТОМ НА СТАДИИ  ИНВЕСТИЦИОННОГО ОБЕСПЕЧЕНИЯ</t>
  </si>
  <si>
    <t>УПРАВЛЯЮЩИЙ ПРОЕКТОМ НА СТАДИИ РАЗРАБОТКИ ГРАДОСТРОИТЕЛЬНОЙ ДОКУМЕНТАЦИИ</t>
  </si>
  <si>
    <t>УПРАВЛЯЮЩИЕ ПИЛОТНЫМИ ПРОЕКТАМИ</t>
  </si>
  <si>
    <t>ГРУППЫ ПИЛОТНЫХ ПРОЕКТОВ</t>
  </si>
  <si>
    <t>ГРУППЫ ПРОЧИХ ПРОЕКТОВ</t>
  </si>
  <si>
    <t>УПРАВЛЯЮЩИЕ ПРОЧИМИ ПРОЕКТАМИ</t>
  </si>
  <si>
    <t>ГРУППА ГРАДОСТРОИТЕЛЬНОГО ПЛАНИРОВАНИЯ</t>
  </si>
  <si>
    <t>ГРУППА ИНВЕСТИЦИОННОГО ОБЕСПЕЧЕНИЯ</t>
  </si>
  <si>
    <t>ГРУППА ОРГАНИЗАЦИОННОГО РАЗВИТИЯ</t>
  </si>
  <si>
    <t>ГРУППА PR И GR</t>
  </si>
  <si>
    <t>2.1.  ДИРЕКЦИЯ МИНИСТЕРСТВА РЕГИОНАЛЬНОГО РАЗВИТИЯ  (?ГОСКОРПОРАЦИЯ?)</t>
  </si>
  <si>
    <t>ГРУППА  КОНЦЕПЦИИ</t>
  </si>
  <si>
    <t xml:space="preserve">УПРАВЛЯЮЩИЙ ПРОЕКТОМ </t>
  </si>
  <si>
    <t xml:space="preserve"> ·     Задачи проведения  геодезических стационарных наблюдений за деформациями зданий и сооружений, земной поверхности и толщи горных пород в районах развития опасных природных и техногенных процессов, в том числе и при осуществлении мониторинга за этими процессами;</t>
  </si>
  <si>
    <t xml:space="preserve"> ·     Задачи создания  (составления) и издания (размножения) тематических карт, планов и схем специального назначения (в графической, цифровой и иных формах) всех масштабов;</t>
  </si>
  <si>
    <t xml:space="preserve"> ·     Задачи проведения камерального трассирования и предварительного выбора конкурентоспособных вариантов трасс линейных сооружений;</t>
  </si>
  <si>
    <t xml:space="preserve"> ·     Задачи проведения полевого трассирования;</t>
  </si>
  <si>
    <t xml:space="preserve"> ·     Задачи проведения камеральной обработки материалов и составления отчетной технической документации по инженерно-геодезическим изысканиям для строительства,</t>
  </si>
  <si>
    <t>·     Задачи инженерно-геологических изысканий</t>
  </si>
  <si>
    <t>·     Задачи инженерно-гидрометеорологических изысканий</t>
  </si>
  <si>
    <t>·     Задачи инженерно-экологических изысканий</t>
  </si>
  <si>
    <t>·     Задачи создания и ведения баз данных инженерно-геологических изысканий</t>
  </si>
  <si>
    <t xml:space="preserve"> ·     Задачи проведения маршрутных наблюдений (рекогносцировочных обследований), </t>
  </si>
  <si>
    <t xml:space="preserve"> ·     Задачи проведения инженерно- геологической съемки;</t>
  </si>
  <si>
    <t xml:space="preserve"> ·     Задачи проведения геофизических исследований;</t>
  </si>
  <si>
    <t xml:space="preserve"> ·     Задачи проведения сейсмологических исследований;</t>
  </si>
  <si>
    <t xml:space="preserve"> ·     Задачи проведения полевых исследований грунтов;</t>
  </si>
  <si>
    <t xml:space="preserve"> ·     Задачи проведения гидрогеологических исследований;</t>
  </si>
  <si>
    <t xml:space="preserve"> ·     Задачи проведения стационарных наблюдений;</t>
  </si>
  <si>
    <t xml:space="preserve"> ·     Задачи проведения лабораторных исследований грунтов и подземных вод:</t>
  </si>
  <si>
    <t xml:space="preserve"> ·     Задачи проведения исследование грунтов оснований фундаментов существующих зданий и сооружений;</t>
  </si>
  <si>
    <t xml:space="preserve"> ·     Задачи проведения сейсмического  микрорайонирования</t>
  </si>
  <si>
    <t xml:space="preserve"> ·     Задачи проведения сбора, анализа и обобщения материалов гидрологической и метеорологической изученности; </t>
  </si>
  <si>
    <t xml:space="preserve"> ·     Задачи проведения маршрутных наблюдений (рекогносцировочного обследования), .              </t>
  </si>
  <si>
    <t xml:space="preserve"> ·     Задачи изучения температурного режима и влажности воздуха;</t>
  </si>
  <si>
    <t xml:space="preserve"> ·     Задачи изучения  ветрового режима;            </t>
  </si>
  <si>
    <t xml:space="preserve"> ·     Задачи изучения  режимов осадков и испарения;.</t>
  </si>
  <si>
    <t xml:space="preserve"> ·     Задачи изучения  режима промерзания грунта и характера снежного покрова (для суши);</t>
  </si>
  <si>
    <t xml:space="preserve"> ·     Задачи изучения  режима уровней и стока воды (с учетом сгонно-нагонных, приливных, сейшевых и т.д. колебаний);</t>
  </si>
  <si>
    <t xml:space="preserve"> ·     Задачи изучения  ледового термического режимов;</t>
  </si>
  <si>
    <t xml:space="preserve"> ·     Задачи изучения  режимов наносов, русловых деформаций и переработки берегов рек, озер, водохранилищ;</t>
  </si>
  <si>
    <t xml:space="preserve"> ·     Задачи изучения  гидрохимического режима;</t>
  </si>
  <si>
    <t xml:space="preserve"> ·     Задачи изучения  режимов течений и волнений;</t>
  </si>
  <si>
    <t xml:space="preserve"> ·     Задачи определения расчетных характеристик и гидрометеорологического режима; </t>
  </si>
  <si>
    <t xml:space="preserve"> ·     Задачи проведения геоэкологического опробования и лабораторных исследований почво-грунтов, поверхностных и подземных вод; </t>
  </si>
  <si>
    <t xml:space="preserve"> ·     Задачи проведения исследований и оценки радиационной обстановки;</t>
  </si>
  <si>
    <t xml:space="preserve"> ·     Задачи проведения газогеохимических исследований;</t>
  </si>
  <si>
    <t xml:space="preserve"> ·     Задачи проведения исследований и оценки физических воздействий;</t>
  </si>
  <si>
    <t xml:space="preserve"> ·     Задачи создания  и обновления баз данных инженерно-геодезических изысканий</t>
  </si>
  <si>
    <t xml:space="preserve"> ·     Задачи создания  и обновления баз  данных инженерно-геологических изысканий</t>
  </si>
  <si>
    <t xml:space="preserve"> ·     Задачи создания  и обновления баз  данных инженерно-гидрометеорологических изысканий</t>
  </si>
  <si>
    <t xml:space="preserve"> ·     Задачи создания  и обновления баз  данных инженерно-экологических изысканий</t>
  </si>
  <si>
    <t>·     Задачи разработки проектной документации  жилых домов</t>
  </si>
  <si>
    <t>·          Задачи сбора исходных данных для проектирования объекта строительства и оформления исходно-разрешительной документации</t>
  </si>
  <si>
    <t>·     Задачи строительного инжиниринга (задачи заказчика-застройщика)</t>
  </si>
  <si>
    <t>·          Задачи получения (отвода) земельных участков для капитального строительства</t>
  </si>
  <si>
    <t>·          Задачи разработки схем планировочной организации земельного участка, выполненная в соответствии с градостроительным планом земельного участка</t>
  </si>
  <si>
    <t xml:space="preserve">·     Задачи производства и реализации коммунальных услуг </t>
  </si>
  <si>
    <t>·     Задачи энерго и ресурсосбережения в   развитии и  эксплуатации объектов недвижимости поселений</t>
  </si>
  <si>
    <t>·          Производство и реализация услуг по сбору и утилизации отходов</t>
  </si>
  <si>
    <t xml:space="preserve">·     Задачи привлечения в состав инициаторов программы сотрудников Администрации Президента РФ, членов Парламента РФ, руководителей федеральных министерств и ведомств  </t>
  </si>
  <si>
    <t>·     Задачи привлечения в состав инициаторов программы руководителей органов местного самоуправления</t>
  </si>
  <si>
    <t>·     Задачи модернизации (создания) системы управления функционированием инженерных, транспортных, защитных и иных инфраструктур поселений</t>
  </si>
  <si>
    <t>·     Задачи модернизации (создания) систем управления функционированием и развитием объектов и имущественных комплексов недвижимости поселений</t>
  </si>
  <si>
    <t>·     Задачи интеграции локальных систем управления развитием в единую региональную систему управления функционированием и развитием территории</t>
  </si>
  <si>
    <t>·          Задачи формирования подсистемы информационного обеспечения функционирования и развития инфраструктур поселений</t>
  </si>
  <si>
    <t>·          Задачи формирования подсистемы информационного обеспечения функционирования и развития объектов и имущественных комплексов недвижимости</t>
  </si>
  <si>
    <t>·          Задачи формирования подсистемы подготовки и принятия решений в рамках процессов функционирования и развития инфраструктур поселений</t>
  </si>
  <si>
    <t>·          Задачи проектирования транспортной инфраструктуры поселений и межселенных территорий</t>
  </si>
  <si>
    <t>·          Задачи проектирования сетей и систем  электроснабжения поселений и межселенных территорий</t>
  </si>
  <si>
    <t>Стоимость работ ОАО "Жилище" по  реализации объектов недвижимости и оформлению прав инвесторов (процентов от себестоимости строительства)</t>
  </si>
  <si>
    <t xml:space="preserve">Установление кадастровых номеров и почтовых адресов недвижимости; </t>
  </si>
  <si>
    <t xml:space="preserve">Сбор правоустанавливающих документов на недвижимое имущество; </t>
  </si>
  <si>
    <t xml:space="preserve">Регистрация прав на недвижимое имущество в государственном реестре прав на недвижимое имущество (регистрационной палате); </t>
  </si>
  <si>
    <t>Процедура продажи недвижимости и возмездной передачи прав на недвижимость</t>
  </si>
  <si>
    <t xml:space="preserve">Задача сдачи недвижимости поселений и межселенных территорий в аренду </t>
  </si>
  <si>
    <t>Краткосрочная (до 1 года) аренда;</t>
  </si>
  <si>
    <t xml:space="preserve">Среднесрочная аренда (2-5 лет); </t>
  </si>
  <si>
    <t>Долгосрочная аренда (свыше 10 лет);</t>
  </si>
  <si>
    <t>Аренда с правом выкупа;</t>
  </si>
  <si>
    <t xml:space="preserve">Задача продажи земельных участков и иных объектов недвижимости поселений и межселенных территорий </t>
  </si>
  <si>
    <t>Продажа недвижимости с единовременной оплатой;</t>
  </si>
  <si>
    <t xml:space="preserve">Продажа недвижимости с оплатой в рассрочку ( в том числе ипотека); </t>
  </si>
  <si>
    <t>Продажа недвижимости с инвестиционными условиями;</t>
  </si>
  <si>
    <t>Продажа недвижимости через пожизненное содержание с иждивением;</t>
  </si>
  <si>
    <t>Мена готового (сданного в эксплуатацию) недвижимого имущества;</t>
  </si>
  <si>
    <t>Задача продажи незавершенных строительством объектов недвижимости</t>
  </si>
  <si>
    <t xml:space="preserve">Продажа долевого участия в строительстве недвижимости; </t>
  </si>
  <si>
    <t xml:space="preserve">Продажа незавершенного строительством объекта недвижимости целиком одному собственнику; </t>
  </si>
  <si>
    <t>Продажа незавершенного строительством объекта недвижимости в совместную собственность нескольким  собственникам;</t>
  </si>
  <si>
    <t>·          Задачи проектирования сетей и систем  газоснабжения поселений и межселенных территорий</t>
  </si>
  <si>
    <t>·          Задачи проектирования сетей и систем  теле и радиофикации, телефонной, мобильной связи и  интернет</t>
  </si>
  <si>
    <t>·          Задачи проектирования сетей и систем  сбора и утилизации отходов поселений и межселенных территорий</t>
  </si>
  <si>
    <t xml:space="preserve">·          Задачи проектирования объектов размещения органов федеральноой власти и управления  </t>
  </si>
  <si>
    <t>·          Задачи проектирования объектов размещения органов власти и управления  субъекта РФ</t>
  </si>
  <si>
    <t xml:space="preserve">·          Задачи проектирования объектов размещения органов местного самоуправления  </t>
  </si>
  <si>
    <t>·          Задачи проектирования объектов системы здравоохранения</t>
  </si>
  <si>
    <t xml:space="preserve">·          Задачи проектирования объектов системы начального, высшего и среднего образования и дошкольного воспитания </t>
  </si>
  <si>
    <t>·          Задачи проектирования объектов спортивно-оздоровительного назначения</t>
  </si>
  <si>
    <t>·          Задачи проектирования объектов культуры</t>
  </si>
  <si>
    <t>·     Задачи разработки проектной документации  объектов административной, социальной, культурной и т.п. социальной инфраструктуры поселений</t>
  </si>
  <si>
    <t>·          Задачи проектирования спортивных объектов</t>
  </si>
  <si>
    <t>·     Задачи высвобождения и отвода территорий для строительства</t>
  </si>
  <si>
    <t>·          Задачи выкупа и сноса ветхого жилья в городской черте, дачных, поселковых и прочих построек</t>
  </si>
  <si>
    <t>·          Задачи устранения природных объектов, препятствующих развитию недвижимости (болот, затопляемых пойм, оврагов и т.п.)</t>
  </si>
  <si>
    <t xml:space="preserve">·          Задачи  выкупа, санациии и перевода в селитьбу земельных участков под объектами промышленного производства, земель Министерства обороны РФ, </t>
  </si>
  <si>
    <t>·          Задачи санации переведенных в селитьбу территорий (в том числе - утилизация хранимых на территориях отходов, дезинфекция, дезинсекция и дератизация территорий)</t>
  </si>
  <si>
    <t>·          Задачи строительства транспортной инфраструктуры поселений и межселенных территорий</t>
  </si>
  <si>
    <t>·          Задачи строительства сетей и систем  электроснабжения поселений и межселенных территорий</t>
  </si>
  <si>
    <t>·          Задачи строительства сетей и систем  газоснабжения поселений и межселенных территорий</t>
  </si>
  <si>
    <t>·          Задачи строительства сетей и систем  теле и радиофикации, телефонной, мобильной связи и  интернет</t>
  </si>
  <si>
    <t>·          Задачи строительства сетей и систем  сбора и утилизации отходов поселений и межселенных территорий</t>
  </si>
  <si>
    <t xml:space="preserve">·          Задачи строительства объектов размещения органов федеральноой власти и управления  </t>
  </si>
  <si>
    <t>·          Задачи строительства объектов размещения органов власти и управления  субъекта РФ</t>
  </si>
  <si>
    <t xml:space="preserve">·          Задачи строительства объектов размещения органов местного самоуправления  </t>
  </si>
  <si>
    <t>·          Задачи строительства объектов системы здравоохранения</t>
  </si>
  <si>
    <t xml:space="preserve">·          Задачи строительства объектов системы начального, высшего и среднего образования и дошкольного воспитания </t>
  </si>
  <si>
    <t>·          Задачи строительства объектов спортивно-оздоровительного назначения</t>
  </si>
  <si>
    <t>·          Задачи строительства объектов культуры</t>
  </si>
  <si>
    <t>·          Задачи строительства спортивных объектов</t>
  </si>
  <si>
    <t>·     Задачи строительства  объектов административной, социальной, культурной и т.п. социальной инфраструктуры поселений</t>
  </si>
  <si>
    <t xml:space="preserve">·          Задачи разработки общестроительных компонентов проекта  объектов капитального строительства </t>
  </si>
  <si>
    <t>·          Задачи разработки  конструктивных и объемно-планировочных решений объектов капитального строительства</t>
  </si>
  <si>
    <t>·          Задачи подготовки сведений об инженерном оборудовании, о сетях инженерно-технического обеспечения, перечня инженерно-технических мероприятий, содержания технологических решений проектов  объектов капитального строительства</t>
  </si>
  <si>
    <t>·          Задачи разработки  проектов организации строительства объектов капитального строительства</t>
  </si>
  <si>
    <t>·          Задачи разработки проектов организации работ по сносу или демонтажу объектов капитального строительства, их частей (при необходимости сноса или демонтажа объектов капитального строительства, их частей для строительства объектов капитального строительства</t>
  </si>
  <si>
    <t>·          Задачи разработки перечня  мероприятий по охране окружающей среды  при проектировании объектов капитального строительства</t>
  </si>
  <si>
    <t>·          Задачи разработки перечня  мероприятий по обеспечению пожарной безопасности  объектов капитального строительства</t>
  </si>
  <si>
    <t>·          Задачи разработки проектно-сметной документации  объектов капитального строительства</t>
  </si>
  <si>
    <t>·          Задачи разработки  иной документации  в случаях, предусмотренных федеральными законами для объектов капитального строительства</t>
  </si>
  <si>
    <t>·          Задачи разработки пояснительной записки с исходными данными для архитектурно-строительного проектирования, строительства,  объектов капитального строительства в том числе с результатами инженерных изысканий, техническими условиями</t>
  </si>
  <si>
    <t>Проектирование пилотных (модельных) имущественных комплексов недвижимости поселений и межселенных территорий</t>
  </si>
  <si>
    <t>Органы местного самоуправления</t>
  </si>
  <si>
    <t>·     Задачи налогообложения недвижимости и бизнеса территории</t>
  </si>
  <si>
    <t>·     Задачи развития производства инженерного оборудования территории</t>
  </si>
  <si>
    <t>·     Задачи развития производства  несущих и ограждающих конструкций объектов недвижимости</t>
  </si>
  <si>
    <t>·    Задачи развития производства  инженерных сетей и систем объектов недвижимости</t>
  </si>
  <si>
    <t>·     Задачи развития производства  отделочных и расходных материалов</t>
  </si>
  <si>
    <t>·     Задачи развития производства  строительного оборудования и средств механизации строительства</t>
  </si>
  <si>
    <t>·      Задачи развития производства оборудования для производства строительных материалов и инженерного оборудования</t>
  </si>
  <si>
    <t>·         Задачи развития производства  систем электроснабжения территории</t>
  </si>
  <si>
    <t>·         Задачи развития производства систем теплоснабжения территории</t>
  </si>
  <si>
    <t>·         Задачи развития производства систем газоснабжения территории</t>
  </si>
  <si>
    <t>·         Задачи развития производства систем водоснабжения территории</t>
  </si>
  <si>
    <t>·         Задачи развития производства систем канализации и очистки бытовых стоков территории</t>
  </si>
  <si>
    <t>·         Задачи развития производства систем эксплуатационного обеспечения территории</t>
  </si>
  <si>
    <t>·         Задачи развития производства систем сбора и утилизации отходов территории</t>
  </si>
  <si>
    <t>·         Задачи развития производства фундаментов</t>
  </si>
  <si>
    <t>·         Задачи развития производства стеновых материалов и перекрытий</t>
  </si>
  <si>
    <t>·         Задачи развития производства утеплителей</t>
  </si>
  <si>
    <t>·         Задачи развития производства кровельных материалов</t>
  </si>
  <si>
    <t>·         Задачи развития производства оконных и дверных блоков</t>
  </si>
  <si>
    <t>·         Задачи развития производства лестниц и ограждений</t>
  </si>
  <si>
    <t>·         Задачи развития производства прочих несущих и ограждающих конструкций</t>
  </si>
  <si>
    <t>·         Задачи развития производствасистем электроснабжения объектов недвижимости</t>
  </si>
  <si>
    <t>·         Задачи развития производства систем теплоснабжения объектов недвижимости</t>
  </si>
  <si>
    <t>·         Задачи развития производствасистем газоснабжения объектов недвижимости</t>
  </si>
  <si>
    <t>·         Задачи развития производства систем водоснабжения объектов недвижимости</t>
  </si>
  <si>
    <t>·         Задачи развития производства систем канализации и очистки бытовых стоков объектов недвижимости</t>
  </si>
  <si>
    <t>·         Задачи развития производства (поставка) систем эксплуатационного обеспечения объектов недвижимости</t>
  </si>
  <si>
    <t>·         Задачи развития производства  систем сбора и утилизации отходов объектов недвижимости</t>
  </si>
  <si>
    <t>·         Задачи развития производства навесных панелей и гипсокартона</t>
  </si>
  <si>
    <t>·         Задачи развития производства лакокрасочных материалов</t>
  </si>
  <si>
    <t>·         Задачи развития производства клев и мастик</t>
  </si>
  <si>
    <t>·         Задачи развития производства строительных смесей</t>
  </si>
  <si>
    <t>·         Задачи развития производства покрытий пола</t>
  </si>
  <si>
    <t>·         Задачи развития производства керамических отделочных материалов</t>
  </si>
  <si>
    <t>·         Задачи развития производства прочих отделочных материалов</t>
  </si>
  <si>
    <t>·         Задачи развития производства машин и механизмов для земельных работ</t>
  </si>
  <si>
    <t>·         Задачи развития производства гузоподъемных механизмов</t>
  </si>
  <si>
    <t>·         Задачи развития производства электроинструмента</t>
  </si>
  <si>
    <t>·         Задачи развития производства строительных оплалубок и лесов</t>
  </si>
  <si>
    <t>·         Задачи развития производства строительного инвентаря</t>
  </si>
  <si>
    <t>·         Задачи развития производства прочего строительного оборудованя и средств механизации строительства</t>
  </si>
  <si>
    <t>·         Задачи развития производства инженерного оборудования территории</t>
  </si>
  <si>
    <t>·         Задачи развития производства несущих и ограждающих конструкций объектов недвижимости</t>
  </si>
  <si>
    <t>·         Задачи развития производства инженерных сетей и систем объектов недвижимости</t>
  </si>
  <si>
    <t>·         Задачи развития производства отделочных и расходных материалов</t>
  </si>
  <si>
    <t>·         Задачи развития производства строительного оборудования и средств механизации строительства</t>
  </si>
  <si>
    <t xml:space="preserve">Развитие базы стройиндустрии (производства строительных материалов и инженерного оборудования) </t>
  </si>
  <si>
    <t>ВЫПОЛНЕНИЕ ПИЛОТНЫХ ПРОЕКТОВ</t>
  </si>
  <si>
    <t>Подготовка градостроительных паспортов территорий программы и прочей документации, необходимой для привлечения инвесторов.</t>
  </si>
  <si>
    <t>Оформление правил особого градостроительного регулирования застройки территорий программы.</t>
  </si>
  <si>
    <t>Разработка генеральных планов, правил землепользования и застройки и элементов проектов планировки территорий программы.</t>
  </si>
  <si>
    <t>Подготовка схемы территориального планирования развития красноярской агломерации с выделением зон реализации «мегапроектов» и сопутствующих инженерных, транспортных и социальных инфраструктур (далее – «территорий программы»).</t>
  </si>
  <si>
    <t xml:space="preserve">Осуществление инженерных изысканий на территориях «мегапроектов» и в пределах трасс инженерных и транспортных сетей, а так же на территориях размещения сопутствующих социально-бытовых инфраструктур. </t>
  </si>
  <si>
    <t>Подготовлка топографической основы территориального планирования развития поселений и межселенных территорий красноярской агломерации.</t>
  </si>
  <si>
    <t>Формирование и включение в краевой бюджет  залогов и гарантий под банковское финансирование программы.</t>
  </si>
  <si>
    <t>Подготовка инвестиционных соглашений с частными инвесторами и кредитных договоров с федеральными и региональными банками.</t>
  </si>
  <si>
    <t xml:space="preserve">Включение в бюджеты  муниципальных предприятий водо-, тепло-, газоснабжения («Водоканал», «Теплосети», «Горгаз»)  расходов на проектирование и строительство сетей и систем водоснабжения, канализации и водоотведения и газоснабжения.   </t>
  </si>
  <si>
    <t>Включение в бюджеты  органов местного самоуправления  расходов на дорожное строительство, разработку генеральных планов, проектов планировки и градостроительных регламентов для земель «мегапроектов».</t>
  </si>
  <si>
    <t>Подготовка и подача заявки на использование в ходе программы средств инвестиционного фонда РФ.</t>
  </si>
  <si>
    <t>Включение в бюджеты  национальных проектов (образования, здравоохранения, жилищного проекта)  расходов на строительство объектов социальной инфраструктуры и жилья, необходимых для реализации «мегапроектов».</t>
  </si>
  <si>
    <t>Включение  федеральный бюджет  расходов на строительство федеральных дорог и мостов.</t>
  </si>
  <si>
    <t xml:space="preserve">Включение в бюджет естественных монополий («РЖД», «ЕЭС», «Газпром»)  расходов на проектирование и строительство железных дорог, сетей и систем электро- и газоснабжения.   </t>
  </si>
  <si>
    <t>Включение в бюджет края  расходов на территориальное планирование земель «мегапроектов», межевание трасс объектов инженерной и транспортной инфраструктур, проектирование и строительство региональных дорог и мостов.</t>
  </si>
  <si>
    <t>ИНВЕСТИЦИОННОЕ ОБЕСПЕЧЕНИЕ ПРОГРАММЫ</t>
  </si>
  <si>
    <t>Формирование информационной системы  программы (единого хранилища данных программы, системы мониторинга проектов и бюджетов программы).</t>
  </si>
  <si>
    <t>Подготовка корпоративных регламентов деятельности участников программы.</t>
  </si>
  <si>
    <t>Подбор ключевых проектных и субподрядных организаций.</t>
  </si>
  <si>
    <t>Подбор команды разработчиков градостроительной документации.</t>
  </si>
  <si>
    <t xml:space="preserve">Создание инвестиционного фонда, обеспечивающего привлечение инвестиционных ресурсов для финансирования программы.  </t>
  </si>
  <si>
    <t>Формирование единого заказчика программы (государственной корпорации).</t>
  </si>
  <si>
    <t>Создание структуре краевой администрации  органа – координатора  программы (штаб, комиссия и т.п.).</t>
  </si>
  <si>
    <t>Принятие в рамках реализации распоряжения Президента РФ, постановления Правительства РФ и краевого закона необходимых постановлений и распоряжений в федеральных министерствах и ведомствах, администрации края и органах местного самоуправления городов красноярской агломерации.</t>
  </si>
  <si>
    <t xml:space="preserve">ФОРМИРОВАНИЕ ОРГАНИЗАЦИОННОЙ  СТРУКТУРЫ </t>
  </si>
  <si>
    <t>Утверждение программы, подписание необходимых распоряжений и  постановлений на федеральном уровне, принятие необходимого краевого  закона.</t>
  </si>
  <si>
    <t xml:space="preserve">Согласование программы в структурах федеральной власти, гос. монополиях, краевой администрации, законодательном собрании края, органах местного самоуправления городов красноярской агломерации, федеральном и региональном бизнес-сообществах и т.п. </t>
  </si>
  <si>
    <t>Доклад об основных экономических показателях программы и стратегии привлечения инвестиций в профильных комитетах  Совета Федераций, Государственной думы, краевом законодательном собрании.</t>
  </si>
  <si>
    <t>Презентация  программы на инвестиционном форуме «MIPIM» с участием первых лиц государства.</t>
  </si>
  <si>
    <t xml:space="preserve">Разработка макета территории красноярской агломерации с указанием зон размещения «мегапроектов» и рекламных материалов программы. </t>
  </si>
  <si>
    <t>Формализация идеи программы, отражающей интересы ключевых заинтересованных сторон и разработка соответствующего этой  идее бренд.</t>
  </si>
  <si>
    <t>Определение ключевых участников и прочих заинтересованных сторон программы,  согласование с ними ключевых положений программы.</t>
  </si>
  <si>
    <t xml:space="preserve">ВЫПОЛНЕНИЕ «PR» И «GR» МЕРОПРИЯТИЙ </t>
  </si>
  <si>
    <t>Выбор организационно-правовой схемы реализации программы   (госкорпорация, частно-государственное партнерство и т.п.) и подготовка проектов необходимых нормативно-правовых актов (распоряжений Президента РФ, Постановлений Правительства РФ, закона Красноярского края и т.п.).</t>
  </si>
  <si>
    <t>Разбиение программы на проекты и разработка календарного плана и бюджета каждого проекта.</t>
  </si>
  <si>
    <t>Формирование (на базе концепции) доклада об основных экономических показателях программы и стратегии привлечения инвестиций.</t>
  </si>
  <si>
    <t xml:space="preserve">Обобщение материалов в концепцию программы. </t>
  </si>
  <si>
    <t>Определение технико-экономических показателей программы подготовки земель и инфраструктур для «мегопроектов» (далее – «программы») и разработка стратегии привлечения инвестиций на ее реализацию.</t>
  </si>
  <si>
    <t>Выделение зон размещения магистральных инженерных и транспортных инфраструктур территорий «мегапроектов».</t>
  </si>
  <si>
    <t>Привязка инвестиционных проектов, продекларированных на период до 2020 года («мегапроекты»),  к наиболее подходящим для них территориям.</t>
  </si>
  <si>
    <t>Комплексная оценка территории красноярской агломерации (г. Красноярск и пригородные территории в радиусе 60 -100 км.) и выбор наилучших земельных участков.</t>
  </si>
  <si>
    <t>ПЕРВЫЙ ЭТАП – «ПОДГОТОВКА КОНЦЕПЦИИ»</t>
  </si>
  <si>
    <t>1.1.  КООРДИНАТОР (КУРАТОР) СТРАТЕГИИ</t>
  </si>
  <si>
    <t>КОМИССИЯ ПРИ МИНИСТЕРСТВЕ РЕГИОНАЛЬНОГО РАЗВИТИЯ</t>
  </si>
  <si>
    <t>КОМИССИЯ ПРИ АДМИНИСТРАЦИИ КРАЯ («КОРПОРАЦИЯ РАЗВИТИЯ  КРАЯ»)</t>
  </si>
  <si>
    <t xml:space="preserve">3.1.  УПРАВЛЯЮЩАЯ КОМПАНИЯ </t>
  </si>
  <si>
    <t>5. УПРАВЛЕНИЕ ФИНАНСИРОВАНИЕМ</t>
  </si>
  <si>
    <t>ИНВЕСТОРЫ  ПРОГРАММЫ И КОНТРОЛЬНО-НАДЗОРНЫЕ ОРГАНЫ</t>
  </si>
  <si>
    <t xml:space="preserve">5.1.  ЦЕНТР ПРОЕКТНОГО ФИНАНСИРОВАНИЯ </t>
  </si>
  <si>
    <t>1. СТРАТЕГИЧЕСКОЕ УПРАВЛЕНИЕ</t>
  </si>
  <si>
    <t xml:space="preserve">·          Задачи получения  разрешений на  подключение объекта   капитального строительства к сетям инженерно-технического обеспечения </t>
  </si>
  <si>
    <t>·          Задачи получения технических условий на проектирование объекта капитального строительства</t>
  </si>
  <si>
    <t>·          Задачи технического сопровождения проектной стадии капитального строительства и технический надзор за строительством</t>
  </si>
  <si>
    <t xml:space="preserve">·          Задачи разработки планов организации строительства (ПОС) и планов производства работ (ППР), в т.ч. технологических карт </t>
  </si>
  <si>
    <t>·          Задачи организации подрядных торгов и заключения договора генерального подряда на проектирование и строительство</t>
  </si>
  <si>
    <t xml:space="preserve">·          Задачи организации поставок заказчика </t>
  </si>
  <si>
    <t>·          Задачи проведения госкомиссии и сдачи объекта в эксплуатацию</t>
  </si>
  <si>
    <t>Сбор исходных данных для проектирования объекта строительства и оформления исходно-разрешительной документации</t>
  </si>
  <si>
    <t>Получение (отвод) земельных участков для капитального строительства</t>
  </si>
  <si>
    <t xml:space="preserve">Получение  разрешений на  подключение объекта   капитального строительства к сетям инженерно-технического обеспечения </t>
  </si>
  <si>
    <t>Получение технических условий на проектирование объекта капитального строительства</t>
  </si>
  <si>
    <t>Техническое сопровождение проектной стадии капитального строительства и технический надзор за строительством</t>
  </si>
  <si>
    <t>Организация подрядных торгов и заключения договора генерального подряда на проектирование и строительство</t>
  </si>
  <si>
    <t>Проведение госкомиссии и сдача объекта в эксплуатацию</t>
  </si>
  <si>
    <t>·     Задачи организации строительных работ (задачи генерального подрядчика)</t>
  </si>
  <si>
    <t>·          Задачи разработки  планов организации работ (ПОР)</t>
  </si>
  <si>
    <t>·          Задачи организации подрядных торгов и заключение контрактов на проектирование и строительство</t>
  </si>
  <si>
    <t>·          Задачи управления контрактами и составление исполнительской документации (актов скрытых работ, актов приемки выполненных работ и т.п.)</t>
  </si>
  <si>
    <t xml:space="preserve">·          Задачи  выкупа, санациии и перевода в селитьбу сельскохозяйственных земельных участков, земель лесного фонда, заповедников, заказников и т.п. </t>
  </si>
  <si>
    <t>Модернизация (создание) систем управления функционированием и развитием созданных  инфраструктур, объектов и имущественных комплексов недвижимости</t>
  </si>
  <si>
    <t>СТРУКТУРА ЗАДАЧ ПРОГРАММЫ РАЗВИТИЯ ПОСЕЛЕНИЙ И МЕЖСЕЛЕННЫХ ТЕРРИТОРИЙ  (уровни 1,2)</t>
  </si>
  <si>
    <t>СТРУКТУРА ЗАДАЧ ПРОГРАММЫ РАЗВИТИЯ ПОСЕЛЕНИЙ И МЕЖСЕЛЕННЫХ ТЕРРИТОРИЙ  (уровень 1)</t>
  </si>
  <si>
    <t xml:space="preserve">·     Задачи производства и реализации культурно-бытовых услуг </t>
  </si>
  <si>
    <t>Обеспечение малоимущих граждан, проживающих в городском округе и нуждающихся в улучшении жилищных условий</t>
  </si>
  <si>
    <t>Организация библиотечного обслуживания населения</t>
  </si>
  <si>
    <t>·     Задачи  акционирования предприятий, осуществляющих планирование развития территории, строительство и эксплуатацию коммунальных инфраструктур и оказание общественных услуг</t>
  </si>
  <si>
    <t xml:space="preserve">·     Задачи создания системы оформления и защиты прав инвесторов в зонах развития </t>
  </si>
  <si>
    <t xml:space="preserve">·          Задачи инженерно-геодезических изысканий </t>
  </si>
  <si>
    <t xml:space="preserve">·          Задачи инженерно-геологических изысканий </t>
  </si>
  <si>
    <t>·          Задачи инженерно-гидрометеорологических  изысканий</t>
  </si>
  <si>
    <t xml:space="preserve">·          Задачи инженерно-экологических изысканий </t>
  </si>
  <si>
    <t>·          Задачи производства услуг по обеспечению населения продуктами питания и товарами народного потребления</t>
  </si>
  <si>
    <t>Обеспечение первичных мер пожарной безопасности в границах городского округа</t>
  </si>
  <si>
    <t>·     Задачи подготовки правил землепользования и застройки поселений и межселенных территорий</t>
  </si>
  <si>
    <t>·         Задачи разработки схем территориального планирования субъекта Российской Федерации</t>
  </si>
  <si>
    <t>·         Задачи разработки схем территориального планирования муниципальных районов</t>
  </si>
  <si>
    <t>·         Задачи разработки генеральных планов поселений</t>
  </si>
  <si>
    <t>·         Задачи разработки генеральных  планов городских округов</t>
  </si>
  <si>
    <t>·         Задачи разработки порядка применения правил землепользования и застройки и внесения изменений в правила</t>
  </si>
  <si>
    <t>·         Задачи разработки карт градостроительного зонирования поселений и межселенных территорий</t>
  </si>
  <si>
    <t>·         Задачи разработки градостроительных регламентов</t>
  </si>
  <si>
    <t>·         Задачи разработки проекты межевания территорий поселений и межселенных территорий</t>
  </si>
  <si>
    <t>·         Задачи разработки проектов планировки поселений и межселенных территорий</t>
  </si>
  <si>
    <t xml:space="preserve">·         Задачи разработки градостроительных планов земельных участков </t>
  </si>
  <si>
    <t>Градостроительное планирование развития поселений и межселенных территорий</t>
  </si>
  <si>
    <t>·     Задачи инженерных изысканий в целях градостроительного планирования развития поселений и межселенных территорий</t>
  </si>
  <si>
    <t>·     Задачи инженерных изысканий в целях проектирования (модельных) имущественных комплексов недвижимости поселений и межселенных территорий</t>
  </si>
  <si>
    <t>·         Задачи согласования и утверждения документации территориального планирования</t>
  </si>
  <si>
    <t>·         Задачи подготовки  планов реализации документации территориального планирования</t>
  </si>
  <si>
    <t>Камеральное трассирование и предварительный выбор конкурентоспособных вариантов трасс линейных сооружений;</t>
  </si>
  <si>
    <t>Концепция территориального планирования развития территории</t>
  </si>
  <si>
    <t>Схема территориального планирования субъекта Российской Федерации</t>
  </si>
  <si>
    <t>Схемы территориального планирования муниципальных районов</t>
  </si>
  <si>
    <t>Генеральные  планы городских округов</t>
  </si>
  <si>
    <t>Порядок применения правил землепользования и застройки и внесения изменений в правила</t>
  </si>
  <si>
    <t>Карты градостроительного зонирования поселений и межселенных территорий</t>
  </si>
  <si>
    <t>Градостроительные регламенты</t>
  </si>
  <si>
    <t>Проекты планировки поселений и межселенных территорий</t>
  </si>
  <si>
    <t>Проекты межевания территорий поселений и межселенных территорий</t>
  </si>
  <si>
    <t xml:space="preserve">Градостроительные планы земельных участков </t>
  </si>
  <si>
    <t>Планы реализации документации территориального планирования субъекта РФ</t>
  </si>
  <si>
    <t xml:space="preserve">Генеральные планы поселений </t>
  </si>
  <si>
    <t>Планы реализации документации генеральных планов муниципальных районов и поселений</t>
  </si>
  <si>
    <t>Планы реализации схем территориального планирования муниципальных районов</t>
  </si>
  <si>
    <t>Схемы территориального планирования Российской Федерации в области развития федерального транспорта, путей сообщения, информации и связи</t>
  </si>
  <si>
    <t>Схемы территориального планирования Российской Федерации в области обороны страны и безопасности государства</t>
  </si>
  <si>
    <t>Схемы территориального планирования Российской Федерации в области развития  энергетики</t>
  </si>
  <si>
    <t>Схемы территориального планирования Российской Федерации в области использования и охраны лесного фонда</t>
  </si>
  <si>
    <t>Схемы территориального планирования Российской Федерации в области использования и охраны водных объектов</t>
  </si>
  <si>
    <t>Схемы территориального планирования Российской Федерации в области развития и размещения особо охраняемых природных территорий федерального значения</t>
  </si>
  <si>
    <t>Схемы территориального планирования Российской Федерации в области защиты территорий двух и более субъектов Российской Федерации, подверженных риску возникновения чрезвычайных ситуаций природного и техногенного характера и воздействия их последствий</t>
  </si>
  <si>
    <t>Схемы территориального планирования Российской Федерации в области развития космической деятельности</t>
  </si>
  <si>
    <t>Схемы территориального планирования Российской Федерации в области естественных монополий</t>
  </si>
  <si>
    <t>Схемы территориального планирования Российской Федерации в области в иных предусмотренных законодательством Российской Федерации областях</t>
  </si>
  <si>
    <t xml:space="preserve">Материалы по обоснованию проектов схем территориального планирования Российской Федерации  </t>
  </si>
  <si>
    <t>Планы реализации схем территориального планирования Российской Федерации</t>
  </si>
  <si>
    <t>Задачи территориального  планирования на уровне РФ</t>
  </si>
  <si>
    <t xml:space="preserve">·         Задачи формирования концепции территориального планирования </t>
  </si>
  <si>
    <t>·          Задачи подготовки  схем территориального планирования Российской Федерации в области развития федерального транспорта, путей сообщения, информации и связи</t>
  </si>
  <si>
    <t>·          Задачи подготовки  схем территориального планирования Российской Федерации в области обороны страны и безопасности государства</t>
  </si>
  <si>
    <t>·          Задачи подготовки  схем территориального планирования Российской Федерации в области развития  энергетики</t>
  </si>
  <si>
    <t>·          Задачи подготовки схем территориального планирования Российской Федерации в области использования и охраны лесного фонда</t>
  </si>
  <si>
    <t>·          Задачи подготовки схем территориального планирования Российской Федерации в области использования и охраны водных объектов</t>
  </si>
  <si>
    <t>·          Задачи подготовки схем территориального планирования Российской Федерации в области развития и размещения особо охраняемых природных территорий федерального значения</t>
  </si>
  <si>
    <t>·          Задачи подготовки схем территориального планирования Российской Федерации в области защиты территорий двух и более субъектов Российской Федерации, подверженных риску возникновения чрезвычайных ситуаций природного и техногенного характера и воздействия их последствий</t>
  </si>
  <si>
    <t>·          Задачи подготовки схем территориального планирования Российской Федерации в области развития космической деятельности</t>
  </si>
  <si>
    <t>·          Задачи подготовки схем территориального планирования Российской Федерации в области естественных монополий</t>
  </si>
  <si>
    <t>·          Задачи подготовки схем территориального планирования Российской Федерации в области в иных предусмотренных законодательством Российской Федерации областях</t>
  </si>
  <si>
    <t xml:space="preserve">·          Задачи подготовки материалов по обоснованию проектов схем территориального планирования Российской Федерации  </t>
  </si>
  <si>
    <t>·          Задачи подготовки планов реализации схем территориального планирования Российской Федерации</t>
  </si>
  <si>
    <t>·     Задачи разработки документации территориального планирования уровня Российской федерации</t>
  </si>
  <si>
    <t>·     Задачи разработки документации территориального планирования уровня субъекта Российской федерации и муниципального уровня</t>
  </si>
  <si>
    <t>Инженерные изыскания в целях градостроительного планирования развития территорий</t>
  </si>
  <si>
    <t xml:space="preserve"> ·     Задачи создания (развития) опорных геодезических сетей специального назначения для строительства, в том числе государственных геодезических сетей, государственных нивелирных сетей, а также полигонометрии; </t>
  </si>
  <si>
    <t xml:space="preserve"> ·     Задачи создания  и обновления топографических планов (в графической, цифровой и иных формах) специального назначения, предназначенных для разработки градостроительной и проектной документации по отдельным объектам строительства, участкам городской застройки и трассам линейных сооружений, в том числе в составе комплексных инженерных изысканий строительства;</t>
  </si>
  <si>
    <t xml:space="preserve"> ·     Задачи создания  и обновления специальных топографических планов всех масштабов на основе имеющихся топографических планов общего назначении с применением дополнительной съемки элементов специального содержания, обеспечения повышенной или пониженной точности и информативности;</t>
  </si>
  <si>
    <t xml:space="preserve"> ·     Задачи проведения инженерно-гидрографические работ;</t>
  </si>
  <si>
    <t>Экструдеры, распылители и т.п.</t>
  </si>
  <si>
    <t>Строительный инвентарь</t>
  </si>
  <si>
    <t>Прочее строительное оборудование и средства механизации строительства</t>
  </si>
  <si>
    <t>Задача технико-экономического обоснования и инвестиционного планирования</t>
  </si>
  <si>
    <t xml:space="preserve">Подготовка инвестиционных паспортов земельных участков и объектов недвижимости поселений и межселенных территорий, </t>
  </si>
  <si>
    <t>Стоимость работ ОАО "Жилище" по инвестиционному обеспечению строительства в себестоимости строительства (процентов от себестоимости  строительства)</t>
  </si>
  <si>
    <t>Разработка технико-экономических обоснований проектов развития поселений и межселенных территорий</t>
  </si>
  <si>
    <t>Исследование спроса и предложения рынка недвижимости и разработка инвестиционных проектов (бизнес-планов) развития недвижимости;</t>
  </si>
  <si>
    <t>Задача формирования инвестиционно-привлекательного имиджа проектов жилищно-гражданского строительства</t>
  </si>
  <si>
    <t>Проведение социологических исследований по проектам;</t>
  </si>
  <si>
    <t>Разработка и регистрация торговых марок (брэндов) проектов;</t>
  </si>
  <si>
    <t>Разработка фирменного стиля  проектов;</t>
  </si>
  <si>
    <t xml:space="preserve">Разработка плана PR - кампании  проектов ; </t>
  </si>
  <si>
    <t>Организация рекламы  проектов;</t>
  </si>
  <si>
    <t>Задача привлечения инвестиций в проекты развития поселений и межселенных территорий</t>
  </si>
  <si>
    <t>Формирование механизмов взаимного (коллективного) инвестирования развития поселений и межселенных территорий, в том числе – облигационных займов, паевых инвестиционных фондов;</t>
  </si>
  <si>
    <t>Стоимость работ ОАО "Жилище" по инвестиционному обеспечению строительства  (процентов от себестоимости  строительства)</t>
  </si>
  <si>
    <t>Привлечение прямых частных и корпоративных инвестиций в проекты развития поселений и межселенных территорий</t>
  </si>
  <si>
    <t>Организация ипотечного кредитования проектов  развития поселений и межселенных территорий;</t>
  </si>
  <si>
    <t xml:space="preserve">Задачи страхования рисков инвестиционно-строительной деятельности и объектов недвижимости </t>
  </si>
  <si>
    <t>Страхование инвестиционных рисков</t>
  </si>
  <si>
    <t>Стоимость работ ОАО "Жилище" по  страхованию инвестиционно-строительных рисков (процентов от себестоимости строительства в год)</t>
  </si>
  <si>
    <t>Страхование строительных рисков</t>
  </si>
  <si>
    <t>Страхование инженерных инфраструктур, объектов и имущественных комплексов недвижимости от природных, техногенных и прочих рисков</t>
  </si>
  <si>
    <t>Задача оформления прав на расположенные в зонах развития объекты недвижимости</t>
  </si>
  <si>
    <t>Строительство объектов недвижимости и инфраструктур поселений и межселенных территорий</t>
  </si>
  <si>
    <t xml:space="preserve">Задачи обеспечения жителей продуктами питания  и культурно-бытового обслуживания </t>
  </si>
  <si>
    <t xml:space="preserve">Снижение затрат на развитие и эксплуатацию имущественных комплексов недвижимости </t>
  </si>
  <si>
    <t xml:space="preserve"> ·     Задачи диагностики социально-экономических, экологических, техногенных и т.п. проблем территории, а так же ключевых внутренних и внешних факторов, оказывающих влияние на на развитие территории</t>
  </si>
  <si>
    <t xml:space="preserve"> ·     Задачи формирования критериев оценки  результативности и эффективности  развития территории и анализ возможных сценариев развития производительных сил и  системы жизнеобеспечения территории</t>
  </si>
  <si>
    <t xml:space="preserve"> ·     Задачи определения приоритетных направлений развития производительных сил и соответствующей им системы жизнеобеспечения и построение дерева альтернативных сценариев развития территории </t>
  </si>
  <si>
    <t xml:space="preserve"> ·     Задачи подготовки, согласования и утверждения стратегии социально-экономического развития территории</t>
  </si>
  <si>
    <t>Задачи эмиссии производных от недвижимости ценных бумаг</t>
  </si>
  <si>
    <t>Стоимость эмиссии и размещения ценных бумаг ОАО "Жилище"  (процентов от себестоимости строительства)</t>
  </si>
  <si>
    <t>Акционирование бизнеса, использующего недвижимое имущество поселений и межселенных территорий</t>
  </si>
  <si>
    <t xml:space="preserve">Эмиссия прочих ценных бумаг, обеспеченных недвижимостью поселений и межселенных территорий </t>
  </si>
  <si>
    <t>Задачи размещения эмитированных ценных бумаг (долей в бизнесе) на рынке корпоративных, коллективных (взаимных) и частных инвестиций</t>
  </si>
  <si>
    <t>Создание паевых инвестиционных фондов инвестиций в недвижимость поселений и межселенных территорий</t>
  </si>
  <si>
    <t>Размещение эмитированных ценных бумаг на рынке корпоративных инвестиций</t>
  </si>
  <si>
    <t>Продажа долей бизнеса, основанного на недвижимости поселений и межселенных территорий</t>
  </si>
  <si>
    <t>Процедуры управления качеством строительства и производства товаров, работ и услуг в сфере развития и эксплуатации поселений и межселенных территорий</t>
  </si>
  <si>
    <t>Задачи управления качеством планирования и проектирования объектов недвижимости</t>
  </si>
  <si>
    <t>Управление качеством планирования социально-экономического развития поселений и межселенных территорий</t>
  </si>
  <si>
    <t>Стоимость работ ОАО "Жилище" по сертификации применяемых материалов, проектных, строительных и иных услуг субподрядных организаций</t>
  </si>
  <si>
    <t>Управление качеством градостроительного проектирования и планирования развития поселений и межселенных территорий</t>
  </si>
  <si>
    <t>Управление качеством архитектурно-строительного проектирования</t>
  </si>
  <si>
    <t>Задачи управления качеством производства  строительных материалов и оборудования, комплектации строительства и производства строительных работ</t>
  </si>
  <si>
    <t xml:space="preserve">Управление качеством производства, комплектации и монтажа несущих и ограждающих конструкций объектов недвижимости, </t>
  </si>
  <si>
    <t>Управление качеством производства, комплектации и монтажа инженерного оборудования объектов недвижимости поселений и межселенных территорий</t>
  </si>
  <si>
    <t>Управление качеством производства, комплектации и применения отделочных материалов</t>
  </si>
  <si>
    <t>Управление качеством производства инженерных, транспортных, защитных и иных инфраструктур территории</t>
  </si>
  <si>
    <t>·     Задачи строительства объектов объектов и имущественных комплексов жилой, коммерческой, производственной и т.п. недвижимости поселений</t>
  </si>
  <si>
    <t>·          Задачи строительства объектов жилого фонда</t>
  </si>
  <si>
    <t>·          Задачи строительства объектов торговли и сферы услуг</t>
  </si>
  <si>
    <t>·          Задачи строительства объектов производственного назначения</t>
  </si>
  <si>
    <t xml:space="preserve">·          Задачи строительства прочих объектов и имущественных комплексов недвижимости  поселений и межселенных территорий </t>
  </si>
  <si>
    <t>·          Задачи слежения за протеканием опасных для жизни и здоровья людей природных и техногенных процессов</t>
  </si>
  <si>
    <t>·          Задачи страхования инвестиционных рисков</t>
  </si>
  <si>
    <t>·          Задачи страхования строительных рисков</t>
  </si>
  <si>
    <t>·          Задачи страхования инженерных инфраструктур, объектов и имущественных комплексов недвижимости от природных, техногенных и прочих рисков</t>
  </si>
  <si>
    <t>·          Задачи проектирования сетей и систем  пожаро-охранной сигнализации и пожаротушения</t>
  </si>
  <si>
    <t>·          Задачи проектирования сетей и систем  водоочистки, питьевого и технического водоснабжения поселений и межселенных территорий</t>
  </si>
  <si>
    <t>·          Задачи проектирования сетей и систем канализации и очистки бытовых, ливневых и промышленных стоков поселений и межселенных территорий</t>
  </si>
  <si>
    <t>·          Задачи строительства сетей и систем  водоочистки, питьевого и технического водоснабжения поселений и межселенных территорий</t>
  </si>
  <si>
    <t>·          Задачи строительства сетей и систем канализации и очистки бытовых, ливневых и промышленных стоков поселений и межселенных территорий</t>
  </si>
  <si>
    <t>·          Задачи строительства сетей и систем  пожаро-охранной сигнализации и пожаротушения</t>
  </si>
  <si>
    <t>·          Задачи производства услуг отдыха, досуга и развлечений</t>
  </si>
  <si>
    <t xml:space="preserve">·          Задачи производства прочих культурно-бытовых услуг </t>
  </si>
  <si>
    <t>Техническая инвентаризация объектов недвижимости и топографическая съемка земельных участков</t>
  </si>
  <si>
    <t>Эмиссия облигаций, обеспеченных недвижимым имуществом;</t>
  </si>
  <si>
    <t>Задачи управления качеством ресурсного обеспечения развития и эксплуатации поселений и межселенных территорий</t>
  </si>
  <si>
    <t>Управление качеством теплоснабжения недвижимости</t>
  </si>
  <si>
    <t>Управление качеством питьевого водоснабжения недвижимости</t>
  </si>
  <si>
    <t>Управление качеством технического водоснабжения недвижимости</t>
  </si>
  <si>
    <t>Управление качеством газоснабжения недвижимости</t>
  </si>
  <si>
    <t>Управление качеством  электроснабжения недвижимости;</t>
  </si>
  <si>
    <t>Управление качеством вентиляции и конденционирования</t>
  </si>
  <si>
    <t>Управление качеством телефонной, интернет, теле, радио связи;</t>
  </si>
  <si>
    <t>Управление качеством канализации бытовых стоков, вывоза и утилизации мусора;</t>
  </si>
  <si>
    <t>Задачи управления качеством эксплуатации и обслуживания поселений и межселенных территорий</t>
  </si>
  <si>
    <t>Управление качеством дератизации, дезинсекции, дезинфекции, отлова диких животных;</t>
  </si>
  <si>
    <t xml:space="preserve">Управление качеством уборки помещений; </t>
  </si>
  <si>
    <t>Управление качеством уборки территории;</t>
  </si>
  <si>
    <t>Управление качеством охраны объектов недвижимости;</t>
  </si>
  <si>
    <t>Управление качеством эксплуатации инженерного оборудования объектов недвижимости</t>
  </si>
  <si>
    <t>Управление качеством планово-предупредительного осмотра  и текущего ремонта объектов недвижимости</t>
  </si>
  <si>
    <t>Управление качеством капитального ремонта, модернизации  и реконструкции недвижимости</t>
  </si>
  <si>
    <t>Производство услуг по обеспечению населения продуктами питания и товарами народного потребления</t>
  </si>
  <si>
    <t xml:space="preserve">Стоимость потребительской корзины на 1 человека в год </t>
  </si>
  <si>
    <t>Производство услуг отдыха, досуга и развлечений</t>
  </si>
  <si>
    <t xml:space="preserve">Производство прочих культурно-бытовых услуг </t>
  </si>
  <si>
    <t>Задачи производства и реализации коммунальных услуг</t>
  </si>
  <si>
    <t>Производство и реализация услуг ресурсного обеспечения объектов недвижимости (газо, водо, тепло, электроснабжение и т.п.)</t>
  </si>
  <si>
    <t>Стоимость эксплуатации ЖКХ на 1 человека в год (рублей)</t>
  </si>
  <si>
    <t>Производство и реализация услуг эксплуатационного обеспечения объектов недвижимости</t>
  </si>
  <si>
    <t>Задачи обеспечения общественными услугами</t>
  </si>
  <si>
    <t>Медицинские услуги</t>
  </si>
  <si>
    <t>Стоимость расходов муниципального бюджета на 1 человека в год</t>
  </si>
  <si>
    <t>Образовательные услуги</t>
  </si>
  <si>
    <t>Контроль за санитарно-эпидемологической ситуацией</t>
  </si>
  <si>
    <t xml:space="preserve">Обеспечение охраны общественного порядка </t>
  </si>
  <si>
    <t>Создание условий для массового отдыха  жителей  городского округа и организации обустройства мест массового отдыха населения</t>
  </si>
  <si>
    <t>Обеспечения условий для развития на территории  городского округа массовой физической культуры и спорта</t>
  </si>
  <si>
    <t>Организация ритуальных услуг и содержания мест захоронения</t>
  </si>
  <si>
    <t>Планирование застройки, установления   правил   землепользования   и застройки территории городского округа</t>
  </si>
  <si>
    <t>Организация досуга и обеспечения жителей городского округа услугами организаций культуры</t>
  </si>
  <si>
    <t>Охрана   и   сохранения   объектов   культурного  наследия (памятников  истории   и   культуры)   местного   (муниципального) значения, расположенных в границах городского округа</t>
  </si>
  <si>
    <t>ИТОГО по колонкам</t>
  </si>
  <si>
    <t>Рублей</t>
  </si>
  <si>
    <t xml:space="preserve">Процентов </t>
  </si>
  <si>
    <t>Анализ структуры финансирования программы развития поселений и межселенных территорий</t>
  </si>
  <si>
    <t>Раздел</t>
  </si>
  <si>
    <t>Рублей в год</t>
  </si>
  <si>
    <t>Процентов от общей стоимости программы</t>
  </si>
  <si>
    <t>Общая стоимость проектов развития поселений и межселенных территорий</t>
  </si>
  <si>
    <t>Распределение общей стоимости по источникам финансирования проектов</t>
  </si>
  <si>
    <t>Федеральное финансирование</t>
  </si>
  <si>
    <t>Финансирование субъекта РФ</t>
  </si>
  <si>
    <t>Финансирование органов местного самоуправления</t>
  </si>
  <si>
    <t>·          Производство и реализация услуг эксплуатационного обеспечения объектов недвижимости</t>
  </si>
  <si>
    <t>·          Задачи оказания медицинских услуг</t>
  </si>
  <si>
    <t>·          Задачи оказания образовательных услуг</t>
  </si>
  <si>
    <t xml:space="preserve">·     Задачи обеспечения общественными услугами </t>
  </si>
  <si>
    <t>·          Задачи контроля за санитарно-эпидемологической ситуцией</t>
  </si>
  <si>
    <t xml:space="preserve">·          Задачи по обеспечению охраны общественного порядка </t>
  </si>
  <si>
    <t>·          Задачи  по обеспечению экологической безопасности</t>
  </si>
  <si>
    <t>·          Задачи по защите жизнедеятельности</t>
  </si>
  <si>
    <t>·          Прочие задачи государственного управления</t>
  </si>
  <si>
    <t>·     Задачи государственного управления территорией</t>
  </si>
  <si>
    <t>Организация производства товаров, работ и услуг, обеспечивающих благоприятные условия проживания на территории</t>
  </si>
  <si>
    <t>·          Задачи налогообложения недропользователей</t>
  </si>
  <si>
    <t>·          Задачи налогообложения  земли и недвижимости  по ее рыночной стоимости</t>
  </si>
  <si>
    <t>·          Задачи налогообложения деятельности предприятий и организаций</t>
  </si>
  <si>
    <t>·          Задачи передачи прав оперативного управления, хозяйственного ведения и иных правомочий  собственности на объекты федеральной собственности</t>
  </si>
  <si>
    <t xml:space="preserve">·          Задачи продажи федеральных прав недропользования  </t>
  </si>
  <si>
    <t>·          Задачи продажи земельных участков и иных объектов недвижимости, находящихся в федеральной собственности</t>
  </si>
  <si>
    <t>·          Задачи сдачи  в аренду объектов недвижимости, находящихся в федеральной собственности</t>
  </si>
  <si>
    <t>·          Задачи продажи прав недропользования  субъекта РФ</t>
  </si>
  <si>
    <t xml:space="preserve">·          Задачи продажи земельных участков и иных объектов недвижимости, находящихся в собственности субъекта РФ  </t>
  </si>
  <si>
    <t>·          Задачи передачи в уставный капитал (совместную деятельность) прав и правомочий  собственности на объекты федеральной собственности</t>
  </si>
  <si>
    <t>·          Задачи передачи прав оперативного управления, хозяйственного ведения и иных правомочий  собственности на объекты недвижимости, находящиеся в собственности субъекта РФ</t>
  </si>
  <si>
    <t>·          Задачи передачи в уставный капитал (совместную деятельность) прав и правомочий  собственности на объекты недвижимости, находящиеся в собственности субъекта РФ</t>
  </si>
  <si>
    <t xml:space="preserve">·          Задачи сдачи в аренду объектов недвижимости, находящихся в собственности субъекта РФ   </t>
  </si>
  <si>
    <t xml:space="preserve">·          Задачи сдачи в аренду объектов недвижимости, находящихся в муниципальной собственности  </t>
  </si>
  <si>
    <t>·          Задачи передачи в уставный капитал (совместную деятельность) прав и правомочий  муниципальной собственности  на земельные участки и объекты недвижимости</t>
  </si>
  <si>
    <t>·          Задачи  энерго и ресурсосбережения в строительстве объектов недвижимости</t>
  </si>
  <si>
    <t>·     Задачи  энерго и ресурсосбережения в эксплуатации имущественных комплексов недвижимости</t>
  </si>
  <si>
    <t xml:space="preserve">·          Задачи повышения тепло-, энергоэффективности объектов и имущественных комплексов недвижимости </t>
  </si>
  <si>
    <t xml:space="preserve">·          Задачи передачи прав хозяйственного ведения и иных правомочий  собственности на объекты недвижимости, находящиеся в муниципальной собственности  </t>
  </si>
  <si>
    <t>·          Задачи государственной регистрацииправ на земельные участки и объекты недвижимости и сделок с ними</t>
  </si>
  <si>
    <t>·          Задачи формирования подсистемы подготовки и принятия решений в рамках процессов функционирования и развития объектов и имущественных комплексов недвижимости</t>
  </si>
  <si>
    <t>·          Задачи формирования подсистемы координации (регулирования) функционирования и развития инфраструктур поселений</t>
  </si>
  <si>
    <t>·          Задачи формирования подсистемы координации (регулирования) функционирования и развития объектов и имущественных комплексов недвижимости</t>
  </si>
  <si>
    <t>·          Задачи формирования процессов и структур подготовки и принятия комплексных управленческих решений в рамках процессов управления и развития территории</t>
  </si>
  <si>
    <t>·          Задачи формирования процессов и структур координации (регулирования) процессов управления и развития территории</t>
  </si>
  <si>
    <t xml:space="preserve"> ·     Задачи организационно-правового обеспечения выдачи гарантий органов государственной власти и местного самоуправления для кредитования проектов градостроительного планирования развития и формирования инфраструктур территории</t>
  </si>
  <si>
    <t xml:space="preserve"> ·     Задачи организационно-правового обеспечения продажи закладных и взыскания залога</t>
  </si>
  <si>
    <t>·          Задачи формирования процессов и структур интеграции и обработки информации локальных систем управления развитием территории</t>
  </si>
  <si>
    <t xml:space="preserve">·          Задачи по обеспечению почтовой и телеграфной связи </t>
  </si>
  <si>
    <t>·          Производство и реализация услуг ресурсного обеспечения объектов недвижимости (газо, водо, тепло, электроснабжение и т.п.)</t>
  </si>
  <si>
    <t>·          Задачи обеспечения малоимущих граждан, проживающих в городском округе и нуждающихся в улучшении жилищных условий</t>
  </si>
  <si>
    <t>·          Задачи создания условий для предоставления транспортных услуг населению и организация транспортного обслуживания населения в границах городского округа</t>
  </si>
  <si>
    <t>·          Задачи организации библиотечного обслуживания населения</t>
  </si>
  <si>
    <t>·          Задачи организации досуга и обеспечения жителей городского округа услугами организаций культуры</t>
  </si>
  <si>
    <t>·          Задачи охраны   и   сохранения   объектов   культурного  наследия (памятников  истории   и   культуры)   местного   (муниципального) значения, расположенных в границах городского округа</t>
  </si>
  <si>
    <t>·          Задачи создания условий для массового отдыха  жителей  городского округа и организации обустройства мест массового отдыха населения</t>
  </si>
  <si>
    <t>·          Задачи  обеспечения условий для развития на территории  городского округа массовой физической культуры и спорта</t>
  </si>
  <si>
    <t>·          Задачи организации ритуальных услуг и содержания мест захоронения</t>
  </si>
  <si>
    <t>·          Задачи организации  благоустройства   и   озеленения   территории городского   округа,   использования  и  охраны  городских  лесов, расположенных в границах городского округа</t>
  </si>
  <si>
    <t>·          Задачи планирования застройки, установления   правил   землепользования   и застройки территории городского округа</t>
  </si>
  <si>
    <t>·          Задачи  организации  освещения  улиц  и  установки  указателей   с названиями улиц и номерами домов</t>
  </si>
  <si>
    <t>·          Задачи обеспечения первичных мер пожарной безопасности в границах городского округа</t>
  </si>
  <si>
    <t>·          Задачи обеспечения законности, прав и свобод граждан, охраны собственности и общественного порядка, борьбы с преступностью и другими общественно опасными явлениями</t>
  </si>
  <si>
    <t>Строительный инжиниринг (функции заказчика застройщика) и управление строительством объектов недвижимости (функции генерального подрядчика) финансируются из бюджета ОАО "Жилище" (предположительно - строительный инжиниринг в размере 3 процентов от сметной стоимости строительства объектов ОАО "Жилище", управление строительством - в размере 4 процентов от сметной стоимости строительства объектов ОАО "Жилище").  В расчете на  700 000 кв. метров ежегодно возводимых ОАО "Жилище" объектов получаем:</t>
  </si>
  <si>
    <t>Строительство инженерных, транспортных и защитных инфраструктур территории финансируются из бюджета субъекта РФ (предположительно - 5 процентов от сметной стоимости строительства объектов недвижимости), бюджетов муниципальных образований региона (предположительно - 7 процентов от сметной стоимости строительства объектов недвижимости),  бюджетов энергетических монополий (предприятия РАО "ЕЭС", РАО "Газпром" и т.п.) и предприятий ЖКХ  (предположительно - 5 процентов от сметной стоимости строительства объектов недвижимости) и бюджета ОАО "Жилище (предположительно - 7 процентов от сметной стоимости строительства объектов недвижимости). В расчете на  700 000 кв. метров ежегодно возводимых ОАО "Жилище" объектов получаем:</t>
  </si>
  <si>
    <t xml:space="preserve">Строительство инженерных, транспортных и защитных инфраструктур территории </t>
  </si>
  <si>
    <t xml:space="preserve">Строительство внутриквартальных инженерных и транспортных и защитных инфраструктур территории </t>
  </si>
  <si>
    <t>Строительство внутриквартальных, межквартальных и магистральных инженерных инфраструктур территории значения субъекта РФ</t>
  </si>
  <si>
    <t xml:space="preserve">Строительство муниципальных инженерных, транспортных и защитных инфраструктур территории </t>
  </si>
  <si>
    <t>Градостроительное  планирование развития территорией финансируются из федерального бюджета (предположительно - 10 рублей на 1 жителя региона), бюджета субъекта РФ (предположительно - 10 рублей на 1 жителя региона), бюджетов муниципальных образований региона (30 рублей на 1 жителя региона) и бюджета ОАО "Жилище" (в части проектов планировки и застройки территорий, предположительно - в размере 1 процента от сметной стоимости строительства объектов ОАО "Жилище").  В расчете на 7000 000 жителей Краснодарского края и 700 000 кв. метров ежегодно возводимых ОАО "Жилище" объектов получаем:</t>
  </si>
  <si>
    <t>Инженерные изыскания в целях обеспечения градостроительного  планирование развития территорией и объемного проектирования объектов недвижимости финансируются из федерального бюджета (предположительно - 5 рублей на 1 жителя региона), бюджета субъекта РФ (предположительно - 5 рублей на 1 жителя региона), бюджетов муниципальных образований региона (30 рублей на 1 жителя региона) и бюджета ОАО "Жилище" (в части проектов планировки и застройки территорий, предположительно - в размере 1 процента от сметной стоимости строительства объектов ОАО "Жилище").  В расчете на 7000 000 жителей Краснодарского края и 700 000 кв. метров ежегодно возводимых ОАО "Жилище" объектов получаем:</t>
  </si>
  <si>
    <t>Процедуры инженерных изысканий в целях градостроительного планирования развития территорий  и архитектурно-строительного проектирования объектов недвижимости</t>
  </si>
  <si>
    <t>Задачи составе комплексных инженерных изысканий для целей разработки градостроительной документации федерального уровня</t>
  </si>
  <si>
    <t>Задачи составе комплексных инженерных изысканий для целей разработки градостроительной документации уровня субъекта РФ</t>
  </si>
  <si>
    <t>Задачи составе комплексных инженерных изысканий для целей разработки градостроительной документации муниципального уровня</t>
  </si>
  <si>
    <t>Объемное проектирование объектов недвижимости финансируются из бюджета ОАО "Жилище" (предположительно - в размере 4 процентов от сметной стоимости строительства объектов ОАО "Жилище").  В расчете на  700 000 кв. метров ежегодно возводимых ОАО "Жилище" объектов получаем:</t>
  </si>
  <si>
    <t xml:space="preserve">Процедуры разработки проектной документации </t>
  </si>
  <si>
    <t xml:space="preserve"> ·     Задачи сбора и анализа данных о текущем состоянии производительных сил (активов) и  системы жизнеобеспечения территории</t>
  </si>
  <si>
    <t>·      Задачи формирования и поддержания благоприятного общественного мнения о программе развития территории</t>
  </si>
  <si>
    <t>·      Задачи рекламы проектов развития территории на специализированных инвестиционных форумах, в СМИ, в сети Интернет и т.п.</t>
  </si>
  <si>
    <t>·      Задачи формирования благоприятного имиджа организаторов и инвесторов проектов развития</t>
  </si>
  <si>
    <t>·     Задачи подготовки и предъявления инвесторам прочей планировочной, правовой,  технико-экономической и иной необходимой информации о текущем состоянии и перспективах развития территории</t>
  </si>
  <si>
    <t xml:space="preserve">·     Задачи привлечения бюджетных инвестиций </t>
  </si>
  <si>
    <r>
      <t xml:space="preserve"> ·     Задачи включения территории в </t>
    </r>
    <r>
      <rPr>
        <b/>
        <sz val="12"/>
        <rFont val="Times New Roman"/>
        <family val="1"/>
      </rPr>
      <t>федеральные</t>
    </r>
    <r>
      <rPr>
        <sz val="12"/>
        <rFont val="Times New Roman"/>
        <family val="1"/>
      </rPr>
      <t xml:space="preserve"> государственные целевые программы территориального планирования, жилищно-гражданского, дорожного, инженерно-защитного и т.п. строительства (программы строительства жилья для военнослужащих и лиц, уволенных в запас, сноса и реконструкции ветхого и аварийного жилья, дорожного строительства, берегоукрепления и т.п.)</t>
    </r>
  </si>
  <si>
    <r>
      <t xml:space="preserve"> ·     Задачи подготовки, согласования и утверждения </t>
    </r>
    <r>
      <rPr>
        <b/>
        <sz val="12"/>
        <rFont val="Times New Roman"/>
        <family val="1"/>
      </rPr>
      <t xml:space="preserve">муниципальных </t>
    </r>
    <r>
      <rPr>
        <sz val="12"/>
        <rFont val="Times New Roman"/>
        <family val="1"/>
      </rPr>
      <t xml:space="preserve">целевых программ  территориального планирования и жилищно-гражданского строительства (жилье работникам бюджетной сферы и иным социально защищаемым категориям граждан, снос ветхого жилья, развитие инженерной, транспортной, социальной и иных  инфраструктур) </t>
    </r>
  </si>
  <si>
    <r>
      <t xml:space="preserve"> ·     Задачи подготовки, согласования и утверждения </t>
    </r>
    <r>
      <rPr>
        <b/>
        <sz val="12"/>
        <rFont val="Times New Roman"/>
        <family val="1"/>
      </rPr>
      <t>региональных</t>
    </r>
    <r>
      <rPr>
        <sz val="12"/>
        <rFont val="Times New Roman"/>
        <family val="1"/>
      </rPr>
      <t xml:space="preserve"> целевых программ  территориального планирования и жилищно-гражданского строительства (жилье работникам бюджетной сферы и иным социально защищаемым категориям граждан, снос ветхого жилья, развитие инженерной, транспортной, социальной и иных  инфраструктур) </t>
    </r>
  </si>
  <si>
    <r>
      <t xml:space="preserve"> ·     Задачи включения территории в программы развития объектов инженерной инфраструктур </t>
    </r>
    <r>
      <rPr>
        <b/>
        <sz val="12"/>
        <rFont val="Times New Roman"/>
        <family val="1"/>
      </rPr>
      <t>государственных монополий</t>
    </r>
    <r>
      <rPr>
        <sz val="12"/>
        <rFont val="Times New Roman"/>
        <family val="1"/>
      </rPr>
      <t xml:space="preserve"> (энерго, газоснабжения, связи  и т.п.)</t>
    </r>
  </si>
  <si>
    <r>
      <t xml:space="preserve"> ·     Задачи подготовки, согласования и утверждения  программ развития объектов инженерной инфраструктур </t>
    </r>
    <r>
      <rPr>
        <b/>
        <sz val="12"/>
        <rFont val="Times New Roman"/>
        <family val="1"/>
      </rPr>
      <t>муниципальных предприятий</t>
    </r>
    <r>
      <rPr>
        <sz val="12"/>
        <rFont val="Times New Roman"/>
        <family val="1"/>
      </rPr>
      <t xml:space="preserve"> ЖКХ</t>
    </r>
  </si>
  <si>
    <t xml:space="preserve"> ·     Задачи включения территории в программы жилищно-гражданского строительства частных предприятий (программы переселения работников из районов крайнего севера, зон экологических бедствий и т.п.)</t>
  </si>
  <si>
    <t>·     Задачи эмиссии и размещения предприятиями - участниками программы акций и производных от недвижимости ценных бумаг на рынке корпоративных, коллективных (взаимных) и частных инвестиций</t>
  </si>
  <si>
    <t xml:space="preserve">·     Задачи привлечения прямых частных, корпоративных и коллективных (взаимных) инвестиций </t>
  </si>
  <si>
    <t xml:space="preserve"> ·     Задачи подготовки, согласования и утверждения программ развития государственных систем кредитования застройщиков (заказчиков проектов инженерного оборудования территорий застройки, строительства транспортной и социальной инфраструктуры поселений и межселенных территорий) </t>
  </si>
  <si>
    <t xml:space="preserve"> ·     Задачи  создания (развития) планово-высотных съемочных геодезических сетей для топографо-геодезических работ специального назначения;</t>
  </si>
  <si>
    <t>·     Задачи  инженерно-геодезических изысканий</t>
  </si>
  <si>
    <t xml:space="preserve"> ·     Задачи страхования инвестиционных рисков</t>
  </si>
  <si>
    <t xml:space="preserve"> ·     Задачи подготовки проектов законодательных и нормативных правовых актов уровня РФ, субъекта РФ и органов местного самоуправления, реализующих политику социально-экономического развития, в том числе - жилищную, инвестиционную, земельную  политики, а так же техническую политику инженерного, транспортного и жилищно-гражданского строительства </t>
  </si>
  <si>
    <t>·       Задачи распределения функций выполнения проектов и управления проектами между участниками проектов, входящих в состав Программы развития территорий</t>
  </si>
  <si>
    <t>·       Задачи планирования проектов производства товаров, работ и услуг, реализующих программу развития территорий</t>
  </si>
  <si>
    <t xml:space="preserve"> ·     Задачи  страхования строительных рисков</t>
  </si>
  <si>
    <t xml:space="preserve"> ·     Задачи  страхования инженерных инфраструктур, объектов и имущественных комплексов недвижимости от природных, техногенных и прочих рисков</t>
  </si>
  <si>
    <t>·     Задачи подготовки документации по планировке поселений и межселенных территорий</t>
  </si>
  <si>
    <t xml:space="preserve"> ·     Задачи подготовки, согласования и утверждения программ развития ипотечного кредитовавния покупки жилья и стимулирования инвестиций в проекты территориального планирования и жилищно-гражданского строительства </t>
  </si>
  <si>
    <t>Процедура капитализации проектов  развития поселений и межселенных территорий</t>
  </si>
  <si>
    <t xml:space="preserve">Капитализация земли и недвижимости территории </t>
  </si>
  <si>
    <t xml:space="preserve">·          Задачи  снижения энерго и материалоемкости производства строительных материалов </t>
  </si>
  <si>
    <t>·     Задачи государственной регистрации прав на недвижимое имущество и сделок с ним</t>
  </si>
  <si>
    <t>·          Задачи  технической инвентаризации объектов недвижимости и топографическая съемка земельных участков</t>
  </si>
  <si>
    <t>·          Задачи  топографической съемки и составления кадастровых планов земельных участков</t>
  </si>
  <si>
    <t xml:space="preserve">·          Задачи  присвоения кадастровых номеров и почтовых адресов недвижимости; </t>
  </si>
  <si>
    <t xml:space="preserve">·          Задачи  присвоения почтовых адресов недвижимости; </t>
  </si>
  <si>
    <t>·          Задачи  оформления правоустанавливающих документов на земельные участки и объекты недвижимости</t>
  </si>
  <si>
    <t>·     Задачи оценки стоимости земельных участков и объектов недвижимости</t>
  </si>
  <si>
    <t>·          Задачи кадастровой оценки стоимости земельных участков</t>
  </si>
  <si>
    <t>·          Задачи оценки восстановительной стоимости объектов недвижимости</t>
  </si>
  <si>
    <t xml:space="preserve">·          Задачи оценки рыночной стоимости земельных участков и объектов недвижимости </t>
  </si>
  <si>
    <t>·     Задачи оборота прав на недропользование, земельные участки и объекты недвижимости, находящиеся в федеральной собственности</t>
  </si>
  <si>
    <t xml:space="preserve">·     Задачи оборота прав на  недропользование, земельные участки и объекты недвижимости, находящиеся в собственности субъекта РФ   </t>
  </si>
  <si>
    <t xml:space="preserve">·     Задачи оборота прав на земельные участки и объекты недвижимости, находящиеся в муниципальной собственности </t>
  </si>
  <si>
    <t xml:space="preserve">·     Задачи оборота прав на земельные участки и объекты недвижимости, находящиеся в частной собственности </t>
  </si>
  <si>
    <t>·          Задачи  сдачи земли и недвижмости в краткосрочную (до 1 года) аренду;</t>
  </si>
  <si>
    <t xml:space="preserve">·          Задачи  сдачи земли и недвижмости в среднесрочную аренду (2-5 лет); </t>
  </si>
  <si>
    <t>·          Задачи  сдачи земли и недвижмости в долгосрочную аренду (свыше 10 лет);</t>
  </si>
  <si>
    <t>·          Задачи  сдачи земли и недвижмости в аренду с правом выкупа;</t>
  </si>
  <si>
    <t>·          Задачи  продажи земли и недвижмости с единовременной оплатой;</t>
  </si>
  <si>
    <t xml:space="preserve">·          Задачи  продажи земли и недвижмости  с оплатой в рассрочку ( в том числе ипотека); </t>
  </si>
  <si>
    <t>·          Задачи  продажи земли и недвижмости  с инвестиционными условиями;</t>
  </si>
  <si>
    <t>·          Задачи  продажи земли и недвижмости  через пожизненное содержание с иждивением;</t>
  </si>
  <si>
    <t>·          Задачи  мены земли и недвижмости недвижимого имущества;</t>
  </si>
  <si>
    <t xml:space="preserve">·     Задачи секьютеризации недвижимого имущества </t>
  </si>
  <si>
    <t>·          Задачи  эмиссии облигаций, обеспеченных недвижимым имуществом;</t>
  </si>
  <si>
    <t>·          Задачи  эмиссии жилищных сертификатов</t>
  </si>
  <si>
    <t xml:space="preserve">·          Задачи  акционирования бизнеса, основанного на извлечении дохода от владения  недвижимым имуществом </t>
  </si>
  <si>
    <t>·          Задачи  эмиссии прочих ценных бумаг, обеспеченных недвижимым имуществом</t>
  </si>
  <si>
    <t>·          Задачи создания паевых инвестиционных фондов инвестиций в недвижимость поселений и межселенных территорий</t>
  </si>
  <si>
    <t xml:space="preserve">·          Задачи размещения эмитированных ценных бумаг на биржевом и внебиржевом рынках капитала </t>
  </si>
  <si>
    <t xml:space="preserve">·          Задачи продажи долей бизнеса, основанного на  на извлечении дохода от владения  недвижимым имуществом </t>
  </si>
  <si>
    <t xml:space="preserve">Процедуры секъютеризации недвижимого имущества </t>
  </si>
  <si>
    <t>Процедуры капитализации недвижимого имущества</t>
  </si>
  <si>
    <t>Строительство инженерных, транспортных и защитных инфраструктур территории значения субъекта РФ</t>
  </si>
  <si>
    <t>Строительство  объектов административной, социальной, культурной и т.п. инфраструктуры поселений финансируются из федерального бюджета  (предположительно - 3 процентов от сметной стоимости строительства объектов недвижимости), бюджета субъекта РФ (предположительно - 3 процентов от сметной стоимости строительства объектов недвижимости), бюджетов муниципальных образований региона (предположительно - 4 процентов от сметной стоимости строительства объектов недвижимости).  В расчете на  700 000 кв. метров ежегодно возводимых ОАО "Жилище" объектов получаем:</t>
  </si>
  <si>
    <t>Строительство  объектов административной, социальной, культурной и т.п. инфраструктуры поселений</t>
  </si>
  <si>
    <t>Задачи строительства  муниципальных объектов административной, социальной, культурной и т.п. инфраструктуры поселений</t>
  </si>
  <si>
    <t>Задачи строительства региональных объектов административной, социальной, культурной и т.п. инфраструктуры поселений</t>
  </si>
  <si>
    <t>Задачи строительства  федеральных объектов административной, социальной, культурной и т.п. инфраструктуры поселений</t>
  </si>
  <si>
    <t>Высвобождение территорий для строительства  и собственно строительство объектов жилой и коммерческой  недвижимости финансируются из бюджета ОАО "Жилище" (предположительно - высвобождение участков застройки - в размере 10 процентов от сметной стоимости строительства объектов ОАО "Жилище",  строительство объектов жилой и коммерческой недвижимости - по сметной стоимости строительства, исчисленной ресурсным методом и составляющей 8000 рублей на 1 кв. метр общей площади объектов недвижимости).  В расчете на  700 000 кв. метров ежегодно возводимых ОАО "Жилище" объектов получаем:</t>
  </si>
  <si>
    <t>Производство строительных работ, поставка  строительных материалов, эксплуатация машин, механизмов и оборудования</t>
  </si>
  <si>
    <t>Задачи высвобождения территорий для строительства</t>
  </si>
  <si>
    <t>Задачи строительства объектов жилой и коммерческой  недвижимости</t>
  </si>
  <si>
    <t>Организация  освещения  улиц  и  установки  указателей   с названиями улиц и номерами домов</t>
  </si>
  <si>
    <t>Производство и реализация услуг по сбору и утилизации отходов</t>
  </si>
  <si>
    <t>Процедура инвестиционного обеспечения проектов  жилищно-гражданского строительства финансируются из бюджета ОАО "Жилище". Предполагается, что стоимость входящих в состав этой процедуры задач технико-экономического обоснования, инвестиционного планирования и формирования инвестиционно-привлекательного имиджа проектов жилищно-гражданского строительства составит 3 процента от сметной стоимости строительства объектов ОАО "Жилище", стоимость задач привлечения инвестиций в проекты -  1,5 процента от сметной стоимости строительства объектов ОАО "Жилище", а стоимость задач страхования рисков инвестиционно-строительной деятельности и объектов недвижимости -  3 процента от сметной стоимости строительства объектов ОАО "Жилище" . В расчете на  700 000 кв. метров ежегодно возводимых ОАО "Жилище" объектов получаем:</t>
  </si>
  <si>
    <t>Процедура инвестиционного обеспечения проектов  жилищно-гражданского строительства</t>
  </si>
  <si>
    <t>Продажа  готовой и строящейся недвижимости, а так же  сдача недвижимости в аренду финансируются из бюджета ОАО "Жилище" (предположительная стоимость работ  -  3 процента от сметной стоимости строительства объектов ОАО "Жилище"). В расчете на  700 000 кв. метров ежегодно возводимых ОАО "Жилище" объектов получаем:</t>
  </si>
  <si>
    <t>Капитализация  имущества и бизнеса ОАО "Жилище"  финансируются из собственных средств ОАО "Жилище" (предположительная стоимость работ  -  3 процента от сметной стоимости строительства объектов ОАО "Жилище"). В расчете на  700 000 кв. метров ежегодно возводимых ОАО "Жилище" объектов получаем:</t>
  </si>
  <si>
    <t>Процедуры капитализации имущества и бизнеса ОАО "Жилище"</t>
  </si>
  <si>
    <t xml:space="preserve"> Управление качеством товаров, работ и услуг, обеспечивающих реализацию программ жилищно-гражданского строительства ОАО "Жилище"  финансируются из собственных средств ОАО "Жилище" (предположительная стоимость работ  - 3  процента от сметной стоимости строительства объектов ОАО "Жилище"). В расчете на  700 000 кв. метров ежегодно возводимых ОАО "Жилище" объектов получаем:</t>
  </si>
  <si>
    <t xml:space="preserve">Процедуры управления  проектами и управления качеством </t>
  </si>
  <si>
    <t>Задачи управления проектами в сфере  планирования и проектирования объектов недвижимости и управления качеством проектирования</t>
  </si>
  <si>
    <t>Задачи управления проектами строительства и управления качеством строительства</t>
  </si>
  <si>
    <t>Задачи управления проектами создания эксплуатационных служб и управления качеством эксплуатации объектов недвижимости</t>
  </si>
  <si>
    <t>ИТОГО объем финансирования участников программ жилищно-гражданского строительства ОАО "Жилище" (рублей)</t>
  </si>
  <si>
    <t>Доля участника программы (в процентах от общего объема финансирования программы)</t>
  </si>
  <si>
    <t>Стратегия социально-экономического развития поселений и межселенных территорий, в том числе - определение общественных интересов, интересов органов государственной и муниципальной власти и бизнес-сообщества территории и описание перспектив их реализации</t>
  </si>
  <si>
    <t xml:space="preserve">Матрица распределения финансирования программы жилищно-гражданского строительства в Саратовской области </t>
  </si>
  <si>
    <t xml:space="preserve">Исходные данные программы жилищно-гражданского строительства ОАО "Жилище" </t>
  </si>
  <si>
    <t>Количество жителей Саратовской области</t>
  </si>
  <si>
    <t>Дополнительный объем ввода жилья на 1 жителя Саратовской области в год (кв. метров на 1 человека)</t>
  </si>
  <si>
    <t>Итого дополнительный объем ввода жилья в Саратовской области (кв. метров в  год)</t>
  </si>
  <si>
    <t>Доля инженерной, транспортной и защитной инфраструктур в цене строительства жилья (процентов от себестоимости строительства)</t>
  </si>
  <si>
    <t>Доля объектов социальной  инфраструктуры (школ, больниц, детских садов и т.п.)  в цене строительства жилья (процентов от себестоимости строительства)</t>
  </si>
  <si>
    <t>Себестоимость строительства 1 кв. метра общей площади (рублей)</t>
  </si>
  <si>
    <t>Средняя норма площади на 1 человека (кв. метров)</t>
  </si>
  <si>
    <t>Количество человек, получающих вновь построенное жилье (человек в год)</t>
  </si>
  <si>
    <t>Задачи, входящие в состав технической политики строительства</t>
  </si>
  <si>
    <t>Результаты выполнения задач</t>
  </si>
  <si>
    <t>Частные инвесторы</t>
  </si>
  <si>
    <t>ID</t>
  </si>
  <si>
    <t>Доля муниципального финансирования строительства  объектов административной, социальной, культурной и т.п. социальной инфраструктуры поселений (процентов)</t>
  </si>
  <si>
    <t>Строительство объектов размещения органов власти и управления  субъекта РФ</t>
  </si>
  <si>
    <t>Доля регионального финансирования строительства  объектов административной, социальной, культурной и т.п. социальной инфраструктуры поселений (процентов)</t>
  </si>
  <si>
    <t xml:space="preserve">Строительство объектов размещения органов местного самоуправления  </t>
  </si>
  <si>
    <t>Доля федерального финансирования строительства  объектов административной, социальной, культурной и т.п. социальной инфраструктуры поселений (процентов)</t>
  </si>
  <si>
    <t>Строительство объектов системы здравоохранения</t>
  </si>
  <si>
    <t xml:space="preserve">Строительство объектов системы начального, высшего и среднего образования и дошкольного воспитания </t>
  </si>
  <si>
    <t>Строительство объектов спортивно-оздоровительного назначения</t>
  </si>
  <si>
    <t>Строительство объектов культуры</t>
  </si>
  <si>
    <t>Строительство спортивно-оздоровительных объектов</t>
  </si>
  <si>
    <t>Задачи производства  несущих и ограждающих конструкций объектов недвижимости</t>
  </si>
  <si>
    <t>Фундаменты</t>
  </si>
  <si>
    <t xml:space="preserve">Доля субподрядных организаций в стоимости строительства и комплектации жилья </t>
  </si>
  <si>
    <t>Стеновые материалы и перекрытия</t>
  </si>
  <si>
    <t>Утеплители</t>
  </si>
  <si>
    <t>Кровельные материалы</t>
  </si>
  <si>
    <t>Оконные и дверные блоки</t>
  </si>
  <si>
    <t xml:space="preserve"> Лестницы и ограждения</t>
  </si>
  <si>
    <t xml:space="preserve"> Прочие несущие и ограждающие конструкции</t>
  </si>
  <si>
    <t>Задачи производства инженерных сетей и систем объектов недвижимости</t>
  </si>
  <si>
    <t xml:space="preserve"> Системы электроснабжения объектов недвижимости</t>
  </si>
  <si>
    <t xml:space="preserve"> Системы теплоснабжения объектов недвижимости</t>
  </si>
  <si>
    <t xml:space="preserve"> Системы газоснабжения объектов недвижимости</t>
  </si>
  <si>
    <t xml:space="preserve"> Системы водоснабжения объектов недвижимости</t>
  </si>
  <si>
    <t xml:space="preserve"> Системы канализации и очистки бытовых стоков объектов недвижимости</t>
  </si>
  <si>
    <t xml:space="preserve"> Системы эксплуатационного обеспечения объектов недвижимости</t>
  </si>
  <si>
    <t xml:space="preserve"> Системы сбора и утилизации отходов объектов недвижимости</t>
  </si>
  <si>
    <t>Задачи производства   строительных  материалов</t>
  </si>
  <si>
    <t>Навесные панели и гипсокартон</t>
  </si>
  <si>
    <t>Лакокрасочные материалы</t>
  </si>
  <si>
    <t>Клеи и мастики</t>
  </si>
  <si>
    <t>Строительные смеси</t>
  </si>
  <si>
    <t>Бетон и раствор</t>
  </si>
  <si>
    <t>Покрытия пола</t>
  </si>
  <si>
    <t>Керамические отделочные материалы</t>
  </si>
  <si>
    <t>Прочие отделочные материалы</t>
  </si>
  <si>
    <t>Задачи производства строительного оборудования и средств механизации строительства</t>
  </si>
  <si>
    <t>Машины и механизмы для земельных работ</t>
  </si>
  <si>
    <t>Грузоподъемные механизмы</t>
  </si>
  <si>
    <t>Растворобетонные узлы</t>
  </si>
  <si>
    <t xml:space="preserve">Электроинструмент </t>
  </si>
  <si>
    <t>Строительные опалубки и леса</t>
  </si>
  <si>
    <t>Энергетические монополии и предприятия ЖКХ</t>
  </si>
  <si>
    <t>Администрация субъекта РФ</t>
  </si>
  <si>
    <t>Федеральные органы управления</t>
  </si>
  <si>
    <t>Порядок расчета сумм</t>
  </si>
  <si>
    <t>Процедуры консолидации финансовых ресурсов участников проектов развития поселений и межселенных территорий</t>
  </si>
  <si>
    <t xml:space="preserve">Задачи планирования социально-экономического развития поселений и межселенных территорий </t>
  </si>
  <si>
    <t>Объем муниципальных затрат на разработку и правовое обеспечение программ развития (рублей на 1 жителя муниципальных образований региона в год)</t>
  </si>
  <si>
    <t>Политика развития жилищно-гражданского строительства региона (города)</t>
  </si>
  <si>
    <t>Градостроительная политика (политика  градостроительного планирования развития территорий)  с учетом положений политики социально-экономического развития поселений и межселенных территорий региона</t>
  </si>
  <si>
    <t xml:space="preserve">Жилищная, инвестиционная, земельная  политики, а так же техническая политика инженерного, транспортного и жилищно-гражданского строительства </t>
  </si>
  <si>
    <t>Объем затрат субъекта РФ на разработку и правовое обеспечение программ развития  (рублей на 1 жителя региона а в год)</t>
  </si>
  <si>
    <t xml:space="preserve">Законодательные и нормативные правовые акты субъекта РФ и органов местного самоуправления, реализующие политику социально-экономического развития, в том числе - жилищную, инвестиционную, земельную  политики, а так же техническую политику инженерного, транспортного и жилищно-гражданского строительства </t>
  </si>
  <si>
    <t>Задачи разработки, законодательного утверждения и финансирования целевых программ развития поселений и межселенных территорий региона</t>
  </si>
  <si>
    <t>Федеральные целевые программы финансирования жилищно-гражданского, дорожного, инженерно-защитного и т.п. строительства (программы строительства жилья для военнослужащих и лиц, уволенных в запас, сноса и реконструкции ветхого и аварийного жилья, дорожного строительства, берегоукрепления и т.п.)</t>
  </si>
  <si>
    <t xml:space="preserve">Стоимость  привлечения федерального финансирования жилищно-гражданского, дорожного, инженерно-защитного и т.п. строительства (процентов от общего объема федерального финансирования) </t>
  </si>
  <si>
    <t xml:space="preserve">Региональные целевые программы жилищно-гражданского строительства (жилье работникам бюджетной сферы и иным социально защищаемым категориям граждан, снос ветхого жилья, развитие инженерной, транспортной, социальной и иных  инфраструктур) </t>
  </si>
  <si>
    <t xml:space="preserve">Стоимость  привлечения  регионального финансирования жилищно-гражданского, дорожного, инженерно-защитного и т.п. строительства  (процентов от общегорегионального финансирования) </t>
  </si>
  <si>
    <t xml:space="preserve">Муниципальные целевые программы (жилье работникам бюджетной сферы и иным социально защищаемым категориям граждан, снос ветхого жилья, развитие инженерной, транспортной, социальной и иных  инфраструктур) </t>
  </si>
  <si>
    <t xml:space="preserve">Стоимость  привлечения  муниципального финансирования жилищно-гражданского, дорожного, инженерно-защитного и т.п. строительства  (процентов от общего объема муниципального финансирования) </t>
  </si>
  <si>
    <t>Программы развития объектов инженерной инфраструктур государственных монополий (энерго, газоснабжения, связи  и т.п.), а  так же программы развития объектов инженерной инфраструктур муниципальных унитарных предприятий ЖКХ</t>
  </si>
  <si>
    <t xml:space="preserve">Стоимость привлечения ресурсов естественных монополий (инвестиционной составляющей тарифов) для финансирования строительства магистральных и межквартальных инженерных и транспортных инфраструктур (процентов от общего объема финансирования со стороны естественных монополий) </t>
  </si>
  <si>
    <t>Программы жилищно-гражданского строительства частных предприятий, переселюющих своих сотрудников из районов крайнего севера, зон экологических бедствий и т.п.</t>
  </si>
  <si>
    <t xml:space="preserve">Стоимость привлечения ресурсов частных предприятий, переселяющих своих сотрудников из районов крайнего севера, зон экологических бедствий и т.п.(процентов от общего объема финансирования программы) </t>
  </si>
  <si>
    <t>Программы ипотечного кредитования строительства и покупки жилья средне и малообеспеченными категориями населния, привлечения банковских инвестиций и средств частных инвесторов в жилищно-гражданское строительство (ПИФы, жилищные облигации  и т.п.)</t>
  </si>
  <si>
    <t xml:space="preserve">Среднегодовая стоимость оплаты ипотечных кредитов (процентов от общего объема частного финансирования)  </t>
  </si>
  <si>
    <t>Процедуры градостроительного планирования развития поселений и межселенных территорий</t>
  </si>
  <si>
    <t>Задачи градостроительного  планирования развития поселений и межселенных территорий на уровне РФ</t>
  </si>
  <si>
    <t>Стоимость разработки градостроительной документации федерального уровня (рублей на человека в год)</t>
  </si>
  <si>
    <t>Задачи градостроительного планирования развития поселений и межселенных территорий на уровне субъекта РФ</t>
  </si>
  <si>
    <t>Стоимость разработки градостроительной документации  уровня субъекта РФ (рублей на человека в год)</t>
  </si>
  <si>
    <t>Задачи градостроительного планирования развития поселений и межселенных территорий на уровне муниципальных образований</t>
  </si>
  <si>
    <t>Стоимость разработки градостроительной документации  муниципального уровня  (рублей на человека в год)</t>
  </si>
  <si>
    <t>Стоимость проектов застройки  территории разрабатываемых частными инвесторами в развитие генерального плана (процентов от прямых затрат на строительство объектов недвижимости)</t>
  </si>
  <si>
    <t>Процедуры инженерных изысканий в целях градостроительного планирования развития поселений и межселенных территорий</t>
  </si>
  <si>
    <t>Задачи инженерно-геодезических изысканий в составе комплексных инженерных изысканий</t>
  </si>
  <si>
    <t xml:space="preserve">Создание (развитие) опорных геодезических сетей специального назначения для строительства, в том числе государственных геодезических сетей, государственных нивелирных сетей, а также полигонометрии; </t>
  </si>
  <si>
    <t>Стоимость инженерно-геодезических изысканий за счет муниципальных  бюджетов (рублей на человека в год)</t>
  </si>
  <si>
    <t>Создание планово-высотных съемочных геодезических сетей для топографо-геодезических работ специального назначения;</t>
  </si>
  <si>
    <t>Создание и обновление топографических планов (в графической, цифровой и иных формах) специального назначения, предназначенных для разработки градостроительной и проектной документации по отдельным объектам строительства, участкам городской застройки и трассам линейных сооружений, в том числе в составе комплексных инженерных изысканий строительства;</t>
  </si>
  <si>
    <t>Создание и обновление специальных топографических планов всех масштабов на основе имеющихся топографических планов общего назначении с применением дополнительной съемки элементов специального содержания, обеспечения повышенной или пониженной точности и информативности;</t>
  </si>
  <si>
    <t>Инженерно-гидрографические работы;</t>
  </si>
  <si>
    <t>Стоимость инженерно-геодезических изысканий за счет бюджета субъекта РФ (рублей на человека в год)</t>
  </si>
  <si>
    <t>Геодезические стационарные наблюдения за деформациями зданий и сооружений, земной поверхности и толщи горных пород в районах развития опасных природных и техногенных процессов, в том числе и при осуществлении мониторинга за этими процессами;</t>
  </si>
  <si>
    <t>Создание (составление) и издание (размножение) тематических карт, планов и схем специального назначения (в графической, цифровой и иных формах) всех масштабов;</t>
  </si>
  <si>
    <t>Полевое трассирование;</t>
  </si>
  <si>
    <t>Камеральная обработка материалов и составление отчетной технической документации по инженерно-геодезическим изысканиям для строительства,</t>
  </si>
  <si>
    <t>Стоимость инженерно-геодезических изысканий за счет федерального бюджета (рублей на человека в год)</t>
  </si>
  <si>
    <t>Задачи создания и ведения баз данных инженерно-геологических изысканий</t>
  </si>
  <si>
    <t>Базы данных инженерно-геодезических изысканий</t>
  </si>
  <si>
    <t>Базы данных инженерно-геологических изысканий</t>
  </si>
  <si>
    <t>Базы данных инженерно-гидрометеорологических изысканий</t>
  </si>
  <si>
    <t>Базы данных инженерно-экологических изысканий</t>
  </si>
  <si>
    <t>Задачи инженерно-геологических изысканий</t>
  </si>
  <si>
    <t xml:space="preserve">Маршрутные наблюдения (рекогносцировочное обследование), </t>
  </si>
  <si>
    <t>Стоимость инженерных изысканий и объемного проектирования (в процентах от сметной стоимости строительства)</t>
  </si>
  <si>
    <t>Инженерно- геологическая съемка;</t>
  </si>
  <si>
    <t>Геофизические исследования;</t>
  </si>
  <si>
    <t>Сейсмологические исследования;</t>
  </si>
  <si>
    <t>Полевые исследования грунтов;</t>
  </si>
  <si>
    <t>Гидрогеологические исследования;</t>
  </si>
  <si>
    <t>Стационарные наблюдения;</t>
  </si>
  <si>
    <t>Лабораторные исследования грунтов и подземных вод:</t>
  </si>
  <si>
    <t>Исследование грунтов оснований фундаментов существующих зданий и сооружений;</t>
  </si>
  <si>
    <t>Сейсмическое микрорайонирование.</t>
  </si>
  <si>
    <t>Задачи инженерно-гидрометеорологических изысканий</t>
  </si>
  <si>
    <t xml:space="preserve">Сбор, анализ и обобщение материалов гидрологической и метеорологической изученности; </t>
  </si>
  <si>
    <t>Маршрутные наблюдения (рекогносцировочное обследование), .              </t>
  </si>
  <si>
    <t>Изучение температурного режима и влажности воздуха;</t>
  </si>
  <si>
    <t>Изучение ветрового режима;            </t>
  </si>
  <si>
    <t>Изучение режимов осадков и испарения;.</t>
  </si>
  <si>
    <t>Изучение режима промерзания грунта и характера снежного покрова (для суши);</t>
  </si>
  <si>
    <t>Изучение режима уровней и стока воды (с учетом сгонно-нагонных, приливных, сейшевых и т.д. колебаний);</t>
  </si>
  <si>
    <t>Изучение ледового термического режимов;</t>
  </si>
  <si>
    <t>Изучение режимов наносов, русловых деформаций и переработки берегов рек, озер, водохранилищ;</t>
  </si>
  <si>
    <t>Изучение гидрохимического режима;</t>
  </si>
  <si>
    <t>Изучение режимов течений и волнений;</t>
  </si>
  <si>
    <t xml:space="preserve">Определение расчетных характеристик и гидрометеорологического режима; </t>
  </si>
  <si>
    <t>Задачи инженерно-экологических изысканий</t>
  </si>
  <si>
    <t xml:space="preserve">Геоэкологическое опробование и лабораторные исследования почво-грунтов, поверхностных и подземных вод; </t>
  </si>
  <si>
    <t>Исследование и оценка радиационной обстановки;</t>
  </si>
  <si>
    <t>Газогеохимические исследования;</t>
  </si>
  <si>
    <t>Исследование и оценка физических воздействий;</t>
  </si>
  <si>
    <t>Процедуры разработки проектной документации</t>
  </si>
  <si>
    <t>Задачи разработки (привязки) проектной документации  объектов инженерно-технической, транспортной и защитной инфраструктур территории</t>
  </si>
  <si>
    <t>Проекты транспортной инфраструктуры поселений и межселенных территорий</t>
  </si>
  <si>
    <t>Проекты сетей и систем  электроснабжения поселений и межселенных территорий</t>
  </si>
  <si>
    <t>Проекты сетей и систем  водоочистки, питьевого и технического водоснабжения поселений и межселенных территорий</t>
  </si>
  <si>
    <t>Проекты сетей и систем канализации и очистки бытовых, ливневых и промышленных стоков поселений и межселенных территорий</t>
  </si>
  <si>
    <t>Проекты сетей и систем  пожаро-охранной сигнализации и пожаротушения</t>
  </si>
  <si>
    <t>Проекты сетей и систем  газоснабжения поселений и межселенных территорий</t>
  </si>
  <si>
    <t>Проекты сетей и систем  теле и радиофикации, телефонной, мобильной связи и  Интернет</t>
  </si>
  <si>
    <t>Проекты сетей и систем  сбора и утилизации отходов поселений и межселенных территорий</t>
  </si>
  <si>
    <t>Задачи разработки архитектурно-строительных проектов объектов недвижимости</t>
  </si>
  <si>
    <t>Архитектурный проект объекта недвижимости</t>
  </si>
  <si>
    <t>Технологический проект объекта недвижимости</t>
  </si>
  <si>
    <t xml:space="preserve">Общестроительные компоненты проекта  объекта недвижимости </t>
  </si>
  <si>
    <t>Проект транспортной инфраструктуры  объекта недвижимости</t>
  </si>
  <si>
    <t>Проект сетей и систем электроснабжения  объекта недвижимости</t>
  </si>
  <si>
    <t>Проект сетей и систем теплоснабжения объекта недвижимости</t>
  </si>
  <si>
    <t>Проект сетей и систем газоснабжения объекта недвижимости</t>
  </si>
  <si>
    <t>Проект сетей и систем водоснабжения и канализации объекта недвижимости</t>
  </si>
  <si>
    <t>Проект сетей и систем вентиляции объекта недвижимости</t>
  </si>
  <si>
    <t>Проект сетей и систем пожаротушения и дымоудаления объекта недвижимости</t>
  </si>
  <si>
    <t>Проект сетей и систем охранной, пожарной сигнализации объекта недвижимости</t>
  </si>
  <si>
    <t>Проект сетей и систем диспетчеризации лифтов объекта недвижимости</t>
  </si>
  <si>
    <t>Проект сетей и систем связи, теле радиофикации  объекта недвижимости</t>
  </si>
  <si>
    <t>План организации строительства объекта недвижимости</t>
  </si>
  <si>
    <t xml:space="preserve">План производства строительных работ </t>
  </si>
  <si>
    <t>Сводный и локальные сметные расчеты</t>
  </si>
  <si>
    <t>Экспертиза, согласование и утверждение проекта объекта недвижимости</t>
  </si>
  <si>
    <t>Авторский надзор за строительством объекта недвижимости</t>
  </si>
  <si>
    <t>Процедуры строительного инжиниринга и управления строительством</t>
  </si>
  <si>
    <t>Строительный инжиниринг (функции заказчика-застройщика)</t>
  </si>
  <si>
    <t>Стоимость выполнения функций заказчика  (процентов от себестоимости строительства)</t>
  </si>
  <si>
    <t xml:space="preserve">Разработка планов организации строительства (ПОС) и планов производства работ (ППР), в т.ч. технологических карт </t>
  </si>
  <si>
    <t xml:space="preserve">Организация поставок заказчика </t>
  </si>
  <si>
    <t xml:space="preserve">Выполнение функций генерального подрядчика </t>
  </si>
  <si>
    <t>Разработка  планов организации работ (ПОР)</t>
  </si>
  <si>
    <t>Стоимость выполнения функцийгенерального подрядчика (процентов от себестоимости строительства)</t>
  </si>
  <si>
    <t>Организация подрядных торгов и заключение контрактов на проектирование и строительство</t>
  </si>
  <si>
    <t>Управление контрактами и составление исполнительской документации (актов скрытых работ, актов приемки выполненных работ и т.п.)</t>
  </si>
  <si>
    <t>Производство строительных работ и поставка (производство) строительных материалов, машин, механизмов и оборудования</t>
  </si>
  <si>
    <t>Производство сетей и систем инженерного оборудования территории</t>
  </si>
  <si>
    <t>Сети и системы  электроснабжения территории</t>
  </si>
  <si>
    <t xml:space="preserve">Стоимость строительства инженерных, транспортных и защитных инфраструктур территорий застройки, финансируемая за счет ОАО "Жилище" (процент от себестоимости строительства объектов жилищно-гражданского назначения) </t>
  </si>
  <si>
    <t>Сети и системы  теплоснабжения территории</t>
  </si>
  <si>
    <t>Сети и системы  газоснабжения территории</t>
  </si>
  <si>
    <t>Сети и системы  водоснабжения территории</t>
  </si>
  <si>
    <t xml:space="preserve">Стоимость строительства инженерных, транспортных и защитных инфраструктур территорий застройки, финансируемая за счет инвестиционной составляющей тарифов предприятий ЖКХ (процент от себестоимости строительства объектов жилищно-гражданского назначения) </t>
  </si>
  <si>
    <t>Сети и системы  канализации и очистки бытовых стоков территории</t>
  </si>
  <si>
    <t>Системы  сбора и утилизации отходов территории</t>
  </si>
  <si>
    <t>Производство транспортных инфраструктур территории</t>
  </si>
  <si>
    <t>Магистральные автомобильные дороги</t>
  </si>
  <si>
    <t xml:space="preserve">Стоимость строительства инженерных, транспортных и защитных инфраструктур территорий застройки, финансируемая за счет местного бюджета (процент от себестоимости строительства объектов жилищно-гражданского назначения) </t>
  </si>
  <si>
    <t>Межквартальные и внутриквартальные дороги и отмостки</t>
  </si>
  <si>
    <t>Транспортные сооружения (мосты, эстакады, тоннели и т.п.)</t>
  </si>
  <si>
    <t>Прочие объекты транспортной инфраструктуры</t>
  </si>
  <si>
    <t xml:space="preserve">Производство инженерно-защитных сооружений </t>
  </si>
  <si>
    <t>Дамбы и объекты берегоукрепления</t>
  </si>
  <si>
    <t xml:space="preserve">Стоимость строительства инженерных, транспортных и защитных инфраструктур территорий застройки, финансируемая за счет  бюджета субъекта РФ (процент от себестоимости строительства объектов жилищно-гражданского назначения) </t>
  </si>
  <si>
    <t>Селеприемники</t>
  </si>
  <si>
    <t>Объекты гражданской обороны</t>
  </si>
  <si>
    <t>Прочие объекты инженерной защиты</t>
  </si>
  <si>
    <t>Задачи высвобождения и отвода территорий для строительства</t>
  </si>
  <si>
    <t>Выкуп и снос ветхого жилья в городской черте, дачных, поселковых и прочих построек</t>
  </si>
  <si>
    <t>Стоимость высвобождения и подготовки территории для жилищно-гражданского строительства (процентов от себестоимости работ)</t>
  </si>
  <si>
    <t xml:space="preserve">Выкуп, санации и перевод в селитьбу земельных участков под объектами промышленного производства, земель Министерства обороны РФ, </t>
  </si>
  <si>
    <t xml:space="preserve">Выкуп, санации и перевода в селитьбу сельскохозяйственных земельных участков, земель лесного фонда, заповедников, заказников и т.п. </t>
  </si>
  <si>
    <t>Устранение природных объектов, препятствующих развитию недвижимости (болот, затопляемых пойм, оврагов и т.п.)</t>
  </si>
  <si>
    <t>Санация переведенных в селитьбу территорий (в том числе - утилизация хранимых на территориях отходов, дезинфекция, дезинсекция и дератизация территорий)</t>
  </si>
  <si>
    <t>Задачи строительства  объектов административной, социальной, культурной и т.п. социальной инфраструктуры поселений</t>
  </si>
  <si>
    <t xml:space="preserve">Строительство объектов размещения органов федеральной власти и управления  </t>
  </si>
  <si>
    <t>·     Задачи формирования концепции и бренда Программы развития территорий</t>
  </si>
  <si>
    <t>·     Задачи финансирования предпроектного этапа Программы развития территорий</t>
  </si>
  <si>
    <t>Инициирование Программы развития территорий</t>
  </si>
  <si>
    <t>·     Задачи создания системы управления инициированием Программы развития территорий</t>
  </si>
  <si>
    <t>·     Задачи инвестиционного планирования Программы развития территорий</t>
  </si>
  <si>
    <t>Выполнение предпроектного этапа Программы развития территорий</t>
  </si>
  <si>
    <t>·     Задачи формирования пула инициаторов Программы развития территорий</t>
  </si>
  <si>
    <t>·     Задачи организационного проектирования Программы развития территорий</t>
  </si>
  <si>
    <t>·     Задачи нормативного правового обеспечения Программы развития территорий</t>
  </si>
  <si>
    <t>·     Задачи планирования проектов Программы развития территорий</t>
  </si>
  <si>
    <t>·     Задачи формирования благоприятного имиджа Программы развития территорий</t>
  </si>
  <si>
    <t xml:space="preserve">·     Задачи информационного обеспечения потенциальных инвесторов Программы развития территорий </t>
  </si>
  <si>
    <t>·     Задачи стратегического проектирования Программы развития территорий</t>
  </si>
  <si>
    <t>Инвестиционное  обеспечение Программы развития территорий</t>
  </si>
  <si>
    <t>·     Задачи создания благоприятных условий для кредитования проектов, входящих в  Программу развития  территорий</t>
  </si>
  <si>
    <t xml:space="preserve">·    Задачи выявления ключевых участников Программы развития территорий, определение их ценностей и интересов (потребностей) </t>
  </si>
  <si>
    <t>·    Задачи разработки концепции Программы развития территорий</t>
  </si>
  <si>
    <t>·    Задачи отражения положений концепции Программы развития территорий в презентационных материалах и бренде программы</t>
  </si>
  <si>
    <t>·     Задачи привлечения в состав инициаторов программы руководителей органов государственной власти субъектов РФ</t>
  </si>
  <si>
    <t>·     Задачи привлечения в состав инициаторов программы лидеров бизнес-структур и профессиональных сообществ, способных принять участие в реализации Программы развития территорий</t>
  </si>
  <si>
    <t>·     Задачи привлечения инвесторов предпроектного этапа Программы развития территорий</t>
  </si>
  <si>
    <t>·     Задачи подготовки бюджета предпроектного этапа Программы развития территорий</t>
  </si>
  <si>
    <t xml:space="preserve">·     Задачи капитализации результатов  предпроектного этапа Программы развития территорий и их вклада в последующие инвестиционные проекты развития поселений и межселенных территорий </t>
  </si>
  <si>
    <t>·      Задачи формирования подсистемы подготовки и принятия решений в рамках инициирования Программы развития территорий</t>
  </si>
  <si>
    <t>·      Задачи формирования подсистемы координации (регулирования) деятельности участников инициирования  Программы развития территорий</t>
  </si>
  <si>
    <t>·      Задачи формирования подсистемы информационного обеспечения Программы развития территорий</t>
  </si>
  <si>
    <t xml:space="preserve"> ·     Задачи определения текущей стоимости активов, вовлекаемых в экономический оборот Программы развития территорий </t>
  </si>
  <si>
    <t xml:space="preserve"> ·     Задачи определения структуры и объемов затрат на реализацию Программы развития территорий </t>
  </si>
  <si>
    <t xml:space="preserve"> ·     Задачи определения структуры доходов Программы развития территорий и стоимости вовлеченных в программу активов</t>
  </si>
  <si>
    <t xml:space="preserve"> ·     Задачи определения и оценки рисков Программы развития территорий</t>
  </si>
  <si>
    <t xml:space="preserve"> ·     Задачи распределения доходов, расходов, капитала и рисков Программы развития территорий между ее участниками в соотвествии с их правами, обязанностями и интересами</t>
  </si>
  <si>
    <t xml:space="preserve"> ·     Задачи конструирования результатов (продуктов) Программы развития территорий </t>
  </si>
  <si>
    <t xml:space="preserve"> ·     Задачи моделирования  процессов, обеспечивающих достижение результатов Программы развития территорий</t>
  </si>
  <si>
    <t>·       Задачи определения состава товаров, работ и услуг, обеспечивающих реализацию Программы развития территорий;</t>
  </si>
  <si>
    <t>·       Задачи моделирования организационных структур и потоков данных проектов, входящих в состав Программы развития территорий</t>
  </si>
  <si>
    <t>·     Задачи  проведения эмиссии производных от недвижимости ценных бумаг и ценных бумаг, обеспеченных иными активами участников Программы развития территорий</t>
  </si>
  <si>
    <t xml:space="preserve"> ·     Задачи моделирования  структур, выполняющих процессы Программы развития территорий</t>
  </si>
  <si>
    <t>·      Задачи моделирования потоков данных Программы  развития территорий</t>
  </si>
  <si>
    <t xml:space="preserve"> ·     Задачи подготовки, согласования и утверждения типовой политики развития жилищно-гражданского строительства региона (города)</t>
  </si>
  <si>
    <t xml:space="preserve"> ·     Задачи подготовки, согласования и утверждения типовой Градостроительной политики (политики  градостроительного планирования развития территорий)  </t>
  </si>
  <si>
    <t xml:space="preserve"> ·     Задачи подготовки, согласования и утверждения типовой жилищной, инвестиционной, земельной  политики, а так же технической политики инженерного, транспортного и жилищно-гражданского строительства </t>
  </si>
  <si>
    <t xml:space="preserve">·          Задачи организации учета и экономии ресурсов объектов и имущественных комплексов недвижимости </t>
  </si>
  <si>
    <t xml:space="preserve">·          Задачи организации использования вторичных ресурсов объектов и имущественных комплексов недвижимости </t>
  </si>
  <si>
    <t xml:space="preserve">·     Задачи страхования рисков утраты и повреждения объектов и имущественных комплексов недвижимости </t>
  </si>
  <si>
    <t>·          Задачи  устройства и эксплуатации  инженерно-защитных сооружений и проведение инженерно-технических мероприятий для защиты  жизни и здоровья людей от опасных природных и техногенных процессов</t>
  </si>
  <si>
    <t>·          Задачи создания и функционирования спасательных  служб</t>
  </si>
  <si>
    <t xml:space="preserve"> Обеспечение  безопасности жизнедеятельности на территории и снижение рисков потери (порчи) объектов и имущественных комплексов недвижимости </t>
  </si>
  <si>
    <t>·          Задачи защиты жителей и недвижимого имущества территории от прочих чрезвычайных ситуаций</t>
  </si>
  <si>
    <t>·     Задачи обеспечения  безопасности жизнедеятельности на территории</t>
  </si>
  <si>
    <t>·     Задачи разработки проектной документации  объектов инженерно-технической, транспортной и защитной инфраструктур территории</t>
  </si>
  <si>
    <t>·     Задачи подготовки и предъявления инвесторам информации о составе и стоимости использования инженерных, транспортных, социальных и иных инфраструктур территории</t>
  </si>
  <si>
    <t>·     Задачи подготовки и предъявления инвесторам информации о стоимости покупки и аренды земель, налогообложении имущества и доходов инвесторов и собственников</t>
  </si>
  <si>
    <t>·     Задачи строительства объектов инженерно-технической, транспортной и защитной инфраструктур территории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</si>
  <si>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</t>
  </si>
  <si>
    <t>Организация  благоустройства   и   озеленения   территории городского   округа,   использования  и  охраны  городских  лесов, расположенных в границах городского округа</t>
  </si>
  <si>
    <t>Финансирование органов энергетических монополий и предприятий ЖКХ</t>
  </si>
  <si>
    <t>Финансирование частных инвесторов</t>
  </si>
  <si>
    <t xml:space="preserve">Распределение общей стоимости по структуре затрат проектов </t>
  </si>
  <si>
    <t>Общая стоимость работ по строительству жилых объектов</t>
  </si>
  <si>
    <t>Общая стоимость строительства объектов инженерной, транспортной и защитной инфраструктур в цене строительства жилья</t>
  </si>
  <si>
    <t>Общая стоимость строительства объектов социальной  инфраструктуры</t>
  </si>
  <si>
    <t>Стоимость градостроительного планирования, объемного проектирования, прочих работ и услуг</t>
  </si>
  <si>
    <t xml:space="preserve">Модель структуры финансирования программ жилищно-гражданского строительства ОАО "ЖИЛИЩЕ" в Краснодарском крае </t>
  </si>
  <si>
    <t>Структура задач программы жилищно-гражданского строительства ОАО "Жилище"</t>
  </si>
  <si>
    <t>Оценка годового бюджета программы жилищно-гражданского строительства ОАО "Жилище"</t>
  </si>
  <si>
    <t>Объем финансирования ОАО "Жилище"  и привлекаемых им частные инвесторы</t>
  </si>
  <si>
    <t>Объем финансирования энергетических монополий и предприятий ЖКХ</t>
  </si>
  <si>
    <t>Объем финансирования органов местного самоуправления</t>
  </si>
  <si>
    <t>Объем финансирования субъекта РФ</t>
  </si>
  <si>
    <t>Объем федерального финансирования</t>
  </si>
  <si>
    <t>ИТОГО по всем участникам финансирования (рублей)</t>
  </si>
  <si>
    <t>Доля в общем объеме финансирования (процентов)</t>
  </si>
  <si>
    <t>Комплексное планирование развития территорией и законодательное утверждение программ развития необходимо для обоснования сумм бюджетного финансирования разработки градостроительной документации и строительства объектов инженерной, транспортной, социальной инфраструктур территории. Затраты на комплексное планирование развития территорий финансируются администрациями субъекта РФ и органами местного самоуправления региона из расчета 10 рублей на 1 жителя региона - субъект РФ и 5 рублей на 1 жителя региона - органы местного самоуправления. В расчете на 7000 000 жителей Краснодарского края получаем:</t>
  </si>
  <si>
    <t xml:space="preserve">ПРОЦЕССЫ И ЗАДАЧИ ПРОГРАММЫ РАЗВИТИЯ ТЕРРИТОРИЙ  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</si>
</sst>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долл.&quot;_);\(#,##0&quot;долл.&quot;\)"/>
    <numFmt numFmtId="165" formatCode="#,##0&quot;долл.&quot;_);[Red]\(#,##0&quot;долл.&quot;\)"/>
    <numFmt numFmtId="166" formatCode="_(* #,##0&quot;долл.&quot;_);_(* \(#,##0\)&quot;долл.&quot;;_(&quot;долл.&quot;* &quot;-&quot;_);_(@_)"/>
    <numFmt numFmtId="167" formatCode="_(* #,##0_);_(* \(#,##0\);_(* &quot;-&quot;_);_(@_)"/>
    <numFmt numFmtId="168" formatCode="_(* #,##0&quot;долл.&quot;_);_(* \(#,##0\)&quot;долл.&quot;;_(&quot;долл.&quot;* &quot;-&quot;??_);_(@_)"/>
    <numFmt numFmtId="169" formatCode="_(* #,##0_);_(* \(#,##0\);_(* &quot;-&quot;??_);_(@_)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00000"/>
    <numFmt numFmtId="175" formatCode="0000"/>
    <numFmt numFmtId="176" formatCode="00000"/>
    <numFmt numFmtId="177" formatCode="#,##0.0"/>
    <numFmt numFmtId="178" formatCode="_-* #,##0.000_р_._-;\-* #,##0.000_р_._-;_-* &quot;-&quot;??_р_._-;_-@_-"/>
    <numFmt numFmtId="179" formatCode="_-* #,##0.0_р_._-;\-* #,##0.0_р_._-;_-* &quot;-&quot;??_р_._-;_-@_-"/>
    <numFmt numFmtId="180" formatCode="_-* #,##0_р_._-;\-* #,##0_р_._-;_-* &quot;-&quot;??_р_._-;_-@_-"/>
    <numFmt numFmtId="181" formatCode="_-* #,##0.0_р_._-;\-* #,##0.0_р_._-;_-* &quot;-&quot;?_р_._-;_-@_-"/>
    <numFmt numFmtId="182" formatCode="#,##0.000"/>
    <numFmt numFmtId="183" formatCode="0.0"/>
    <numFmt numFmtId="184" formatCode="0.000000000"/>
    <numFmt numFmtId="185" formatCode="0.0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#,##0\ &quot;р.&quot;;\-#,##0\ &quot;р.&quot;"/>
    <numFmt numFmtId="193" formatCode="#,##0\ &quot;р.&quot;;[Red]\-#,##0\ &quot;р.&quot;"/>
    <numFmt numFmtId="194" formatCode="#,##0.00\ &quot;р.&quot;;\-#,##0.00\ &quot;р.&quot;"/>
    <numFmt numFmtId="195" formatCode="#,##0.00\ &quot;р.&quot;;[Red]\-#,##0.00\ &quot;р.&quot;"/>
    <numFmt numFmtId="196" formatCode="_-* #,##0\ &quot;р.&quot;_-;\-* #,##0\ &quot;р.&quot;_-;_-* &quot;-&quot;\ &quot;р.&quot;_-;_-@_-"/>
    <numFmt numFmtId="197" formatCode="_-* #,##0\ _р_._-;\-* #,##0\ _р_._-;_-* &quot;-&quot;\ _р_._-;_-@_-"/>
    <numFmt numFmtId="198" formatCode="_-* #,##0.00\ &quot;р.&quot;_-;\-* #,##0.00\ &quot;р.&quot;_-;_-* &quot;-&quot;??\ &quot;р.&quot;_-;_-@_-"/>
    <numFmt numFmtId="199" formatCode="_-* #,##0.00\ _р_._-;\-* #,##0.00\ _р_._-;_-* &quot;-&quot;??\ _р_._-;_-@_-"/>
  </numFmts>
  <fonts count="94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Unicode MS"/>
      <family val="2"/>
    </font>
    <font>
      <b/>
      <sz val="10"/>
      <name val="Arial Unicode MS"/>
      <family val="2"/>
    </font>
    <font>
      <sz val="10"/>
      <color indexed="10"/>
      <name val="Arial Unicode MS"/>
      <family val="2"/>
    </font>
    <font>
      <b/>
      <sz val="10"/>
      <color indexed="10"/>
      <name val="Arial Unicode MS"/>
      <family val="2"/>
    </font>
    <font>
      <b/>
      <sz val="12"/>
      <color indexed="10"/>
      <name val="Arial Unicode MS"/>
      <family val="2"/>
    </font>
    <font>
      <sz val="12"/>
      <color indexed="10"/>
      <name val="Arial Unicode MS"/>
      <family val="2"/>
    </font>
    <font>
      <sz val="12"/>
      <name val="Arial Cyr"/>
      <family val="0"/>
    </font>
    <font>
      <sz val="10"/>
      <color indexed="18"/>
      <name val="Arial Unicode MS"/>
      <family val="2"/>
    </font>
    <font>
      <b/>
      <sz val="10"/>
      <color indexed="18"/>
      <name val="Arial Unicode MS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8"/>
      <name val="Times New Roman"/>
      <family val="1"/>
    </font>
    <font>
      <sz val="10"/>
      <color indexed="10"/>
      <name val="Times New Roman"/>
      <family val="1"/>
    </font>
    <font>
      <sz val="10"/>
      <color indexed="18"/>
      <name val="Times New Roman"/>
      <family val="1"/>
    </font>
    <font>
      <b/>
      <sz val="26"/>
      <color indexed="12"/>
      <name val="Impact"/>
      <family val="2"/>
    </font>
    <font>
      <b/>
      <sz val="16"/>
      <color indexed="10"/>
      <name val="Times New Roman"/>
      <family val="1"/>
    </font>
    <font>
      <b/>
      <sz val="16"/>
      <color indexed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color indexed="12"/>
      <name val="Times New Roman"/>
      <family val="1"/>
    </font>
    <font>
      <sz val="14"/>
      <name val="Arial Cyr"/>
      <family val="0"/>
    </font>
    <font>
      <b/>
      <sz val="20"/>
      <color indexed="10"/>
      <name val="Times New Roman"/>
      <family val="1"/>
    </font>
    <font>
      <sz val="20"/>
      <color indexed="10"/>
      <name val="Times New Roman"/>
      <family val="1"/>
    </font>
    <font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20"/>
      <name val="Times New Roman"/>
      <family val="1"/>
    </font>
    <font>
      <sz val="16"/>
      <color indexed="10"/>
      <name val="Times New Roman"/>
      <family val="1"/>
    </font>
    <font>
      <sz val="16"/>
      <color indexed="18"/>
      <name val="Times New Roman"/>
      <family val="1"/>
    </font>
    <font>
      <b/>
      <sz val="26"/>
      <name val="Times New Roman"/>
      <family val="1"/>
    </font>
    <font>
      <b/>
      <sz val="24"/>
      <name val="Times New Roman"/>
      <family val="1"/>
    </font>
    <font>
      <b/>
      <sz val="20"/>
      <name val="Times New Roman"/>
      <family val="1"/>
    </font>
    <font>
      <b/>
      <sz val="10"/>
      <color indexed="10"/>
      <name val="Times New Roman"/>
      <family val="1"/>
    </font>
    <font>
      <b/>
      <i/>
      <u val="single"/>
      <sz val="12"/>
      <color indexed="54"/>
      <name val="Times New Roman"/>
      <family val="1"/>
    </font>
    <font>
      <i/>
      <sz val="12"/>
      <color indexed="54"/>
      <name val="Times New Roman"/>
      <family val="1"/>
    </font>
    <font>
      <sz val="16"/>
      <color indexed="51"/>
      <name val="Times New Roman"/>
      <family val="1"/>
    </font>
    <font>
      <sz val="10"/>
      <color indexed="51"/>
      <name val="Times New Roman"/>
      <family val="1"/>
    </font>
    <font>
      <b/>
      <i/>
      <u val="single"/>
      <sz val="16"/>
      <color indexed="51"/>
      <name val="Times New Roman"/>
      <family val="1"/>
    </font>
    <font>
      <sz val="8"/>
      <color indexed="51"/>
      <name val="Times New Roman"/>
      <family val="1"/>
    </font>
    <font>
      <i/>
      <sz val="8"/>
      <color indexed="51"/>
      <name val="Times New Roman"/>
      <family val="1"/>
    </font>
    <font>
      <sz val="8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Arial Cyr"/>
      <family val="0"/>
    </font>
    <font>
      <b/>
      <sz val="16"/>
      <color indexed="8"/>
      <name val="Arial Unicode MS"/>
      <family val="0"/>
    </font>
    <font>
      <b/>
      <sz val="14"/>
      <color indexed="8"/>
      <name val="Arial Unicode MS"/>
      <family val="0"/>
    </font>
    <font>
      <sz val="12"/>
      <color indexed="8"/>
      <name val="Arial Unicode MS"/>
      <family val="0"/>
    </font>
    <font>
      <b/>
      <sz val="12"/>
      <color indexed="8"/>
      <name val="Arial Unicode MS"/>
      <family val="0"/>
    </font>
    <font>
      <sz val="10"/>
      <color indexed="8"/>
      <name val="Arial Unicode MS"/>
      <family val="0"/>
    </font>
    <font>
      <b/>
      <sz val="14"/>
      <color indexed="8"/>
      <name val="Arial Cyr"/>
      <family val="0"/>
    </font>
    <font>
      <sz val="10"/>
      <color indexed="8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fgColor indexed="47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fgColor indexed="45"/>
      </patternFill>
    </fill>
    <fill>
      <patternFill patternType="gray0625">
        <fgColor indexed="46"/>
      </patternFill>
    </fill>
    <fill>
      <patternFill patternType="solid">
        <fgColor indexed="46"/>
        <bgColor indexed="64"/>
      </patternFill>
    </fill>
    <fill>
      <patternFill patternType="gray125">
        <fgColor indexed="11"/>
      </patternFill>
    </fill>
    <fill>
      <patternFill patternType="gray125">
        <fgColor indexed="11"/>
        <bgColor indexed="41"/>
      </patternFill>
    </fill>
    <fill>
      <patternFill patternType="gray125">
        <fgColor indexed="11"/>
        <bgColor indexed="42"/>
      </patternFill>
    </fill>
    <fill>
      <patternFill patternType="gray125">
        <fgColor indexed="11"/>
        <bgColor indexed="43"/>
      </patternFill>
    </fill>
    <fill>
      <patternFill patternType="gray125">
        <fgColor indexed="11"/>
        <bgColor indexed="47"/>
      </patternFill>
    </fill>
    <fill>
      <patternFill patternType="gray125">
        <fgColor indexed="11"/>
        <bgColor indexed="45"/>
      </patternFill>
    </fill>
    <fill>
      <patternFill patternType="gray125">
        <fgColor indexed="43"/>
      </patternFill>
    </fill>
    <fill>
      <patternFill patternType="gray125">
        <fgColor indexed="42"/>
        <bgColor indexed="45"/>
      </patternFill>
    </fill>
    <fill>
      <patternFill patternType="gray125">
        <fgColor indexed="43"/>
        <bgColor indexed="41"/>
      </patternFill>
    </fill>
    <fill>
      <patternFill patternType="gray125">
        <fgColor indexed="42"/>
      </patternFill>
    </fill>
    <fill>
      <patternFill patternType="gray125">
        <fgColor indexed="41"/>
      </patternFill>
    </fill>
    <fill>
      <patternFill patternType="gray125">
        <fgColor indexed="4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gray0625">
        <fgColor indexed="45"/>
        <bgColor indexed="43"/>
      </patternFill>
    </fill>
    <fill>
      <patternFill patternType="gray0625">
        <fgColor indexed="45"/>
        <bgColor indexed="42"/>
      </patternFill>
    </fill>
    <fill>
      <patternFill patternType="gray125">
        <fgColor indexed="43"/>
        <bgColor indexed="45"/>
      </patternFill>
    </fill>
    <fill>
      <patternFill patternType="gray125">
        <fgColor indexed="43"/>
        <bgColor indexed="42"/>
      </patternFill>
    </fill>
    <fill>
      <patternFill patternType="gray125">
        <fgColor indexed="43"/>
        <bgColor indexed="43"/>
      </patternFill>
    </fill>
    <fill>
      <patternFill patternType="gray0625">
        <fgColor indexed="46"/>
        <bgColor indexed="47"/>
      </patternFill>
    </fill>
    <fill>
      <patternFill patternType="gray125">
        <fgColor indexed="44"/>
        <bgColor indexed="45"/>
      </patternFill>
    </fill>
    <fill>
      <patternFill patternType="gray0625">
        <fgColor indexed="46"/>
        <bgColor indexed="45"/>
      </patternFill>
    </fill>
    <fill>
      <patternFill patternType="gray125">
        <fgColor indexed="41"/>
        <bgColor indexed="45"/>
      </patternFill>
    </fill>
    <fill>
      <patternFill patternType="gray0625">
        <fgColor indexed="46"/>
        <bgColor indexed="43"/>
      </patternFill>
    </fill>
    <fill>
      <patternFill patternType="gray0625">
        <fgColor indexed="46"/>
        <bgColor indexed="41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>
        <color indexed="45"/>
      </left>
      <right style="medium">
        <color indexed="45"/>
      </right>
      <top style="hair"/>
      <bottom>
        <color indexed="63"/>
      </bottom>
    </border>
    <border>
      <left style="medium">
        <color indexed="47"/>
      </left>
      <right style="medium">
        <color indexed="47"/>
      </right>
      <top style="hair"/>
      <bottom>
        <color indexed="63"/>
      </bottom>
    </border>
    <border>
      <left style="medium">
        <color indexed="41"/>
      </left>
      <right style="medium">
        <color indexed="41"/>
      </right>
      <top style="hair"/>
      <bottom>
        <color indexed="63"/>
      </bottom>
    </border>
    <border>
      <left style="medium">
        <color indexed="45"/>
      </left>
      <right style="medium">
        <color indexed="45"/>
      </right>
      <top>
        <color indexed="63"/>
      </top>
      <bottom>
        <color indexed="63"/>
      </bottom>
    </border>
    <border>
      <left style="medium">
        <color indexed="47"/>
      </left>
      <right style="medium">
        <color indexed="47"/>
      </right>
      <top>
        <color indexed="63"/>
      </top>
      <bottom>
        <color indexed="63"/>
      </bottom>
    </border>
    <border>
      <left style="medium">
        <color indexed="41"/>
      </left>
      <right style="medium">
        <color indexed="41"/>
      </right>
      <top>
        <color indexed="63"/>
      </top>
      <bottom>
        <color indexed="63"/>
      </bottom>
    </border>
    <border>
      <left style="medium">
        <color indexed="43"/>
      </left>
      <right style="medium">
        <color indexed="43"/>
      </right>
      <top>
        <color indexed="63"/>
      </top>
      <bottom>
        <color indexed="63"/>
      </bottom>
    </border>
    <border>
      <left style="medium">
        <color indexed="42"/>
      </left>
      <right style="medium">
        <color indexed="42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43"/>
      </left>
      <right style="medium">
        <color indexed="43"/>
      </right>
      <top style="hair"/>
      <bottom>
        <color indexed="63"/>
      </bottom>
    </border>
    <border>
      <left style="medium">
        <color indexed="42"/>
      </left>
      <right style="medium">
        <color indexed="42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45"/>
      </left>
      <right style="medium">
        <color indexed="45"/>
      </right>
      <top>
        <color indexed="63"/>
      </top>
      <bottom style="thin"/>
    </border>
    <border>
      <left style="medium">
        <color indexed="47"/>
      </left>
      <right style="medium">
        <color indexed="47"/>
      </right>
      <top>
        <color indexed="63"/>
      </top>
      <bottom style="thin"/>
    </border>
    <border>
      <left style="medium">
        <color indexed="42"/>
      </left>
      <right style="medium">
        <color indexed="42"/>
      </right>
      <top>
        <color indexed="63"/>
      </top>
      <bottom style="thin"/>
    </border>
    <border>
      <left style="medium">
        <color indexed="41"/>
      </left>
      <right style="medium">
        <color indexed="41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medium">
        <color indexed="46"/>
      </right>
      <top>
        <color indexed="63"/>
      </top>
      <bottom>
        <color indexed="63"/>
      </bottom>
    </border>
    <border>
      <left style="thin"/>
      <right style="medium">
        <color indexed="46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0" fontId="81" fillId="27" borderId="1" applyNumberFormat="0" applyAlignment="0" applyProtection="0"/>
    <xf numFmtId="0" fontId="7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28" borderId="7" applyNumberFormat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89" fillId="30" borderId="0" applyNumberFormat="0" applyBorder="0" applyAlignment="0" applyProtection="0"/>
    <xf numFmtId="0" fontId="9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3" fillId="32" borderId="0" applyNumberFormat="0" applyBorder="0" applyAlignment="0" applyProtection="0"/>
  </cellStyleXfs>
  <cellXfs count="576">
    <xf numFmtId="0" fontId="0" fillId="0" borderId="0" xfId="0" applyAlignment="1">
      <alignment/>
    </xf>
    <xf numFmtId="0" fontId="9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5" fillId="0" borderId="0" xfId="0" applyFont="1" applyAlignment="1">
      <alignment wrapText="1"/>
    </xf>
    <xf numFmtId="0" fontId="16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2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top"/>
    </xf>
    <xf numFmtId="0" fontId="17" fillId="0" borderId="0" xfId="0" applyFont="1" applyBorder="1" applyAlignment="1">
      <alignment vertical="top"/>
    </xf>
    <xf numFmtId="0" fontId="17" fillId="0" borderId="0" xfId="0" applyFont="1" applyBorder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0" fontId="17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textRotation="180" wrapText="1"/>
    </xf>
    <xf numFmtId="0" fontId="5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textRotation="180" wrapText="1"/>
    </xf>
    <xf numFmtId="0" fontId="18" fillId="0" borderId="0" xfId="0" applyFont="1" applyAlignment="1">
      <alignment vertical="top" wrapText="1"/>
    </xf>
    <xf numFmtId="0" fontId="21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vertical="top" wrapText="1"/>
    </xf>
    <xf numFmtId="0" fontId="18" fillId="0" borderId="0" xfId="0" applyFont="1" applyAlignment="1">
      <alignment vertical="top" wrapText="1" shrinkToFit="1"/>
    </xf>
    <xf numFmtId="0" fontId="18" fillId="0" borderId="0" xfId="0" applyFont="1" applyAlignment="1">
      <alignment vertical="top" shrinkToFit="1"/>
    </xf>
    <xf numFmtId="0" fontId="21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 textRotation="180" wrapText="1"/>
    </xf>
    <xf numFmtId="0" fontId="18" fillId="0" borderId="0" xfId="0" applyFont="1" applyFill="1" applyBorder="1" applyAlignment="1">
      <alignment horizontal="center" vertical="center" textRotation="180" wrapText="1"/>
    </xf>
    <xf numFmtId="0" fontId="20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center" vertical="center" textRotation="180"/>
    </xf>
    <xf numFmtId="0" fontId="18" fillId="0" borderId="0" xfId="0" applyFont="1" applyBorder="1" applyAlignment="1">
      <alignment vertical="top"/>
    </xf>
    <xf numFmtId="0" fontId="23" fillId="0" borderId="0" xfId="0" applyFont="1" applyBorder="1" applyAlignment="1">
      <alignment horizontal="left" vertical="top"/>
    </xf>
    <xf numFmtId="0" fontId="18" fillId="0" borderId="0" xfId="0" applyFont="1" applyFill="1" applyBorder="1" applyAlignment="1">
      <alignment vertical="top" wrapText="1"/>
    </xf>
    <xf numFmtId="3" fontId="3" fillId="33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34" borderId="11" xfId="0" applyFont="1" applyFill="1" applyBorder="1" applyAlignment="1">
      <alignment horizontal="center" vertical="center" textRotation="90" wrapText="1"/>
    </xf>
    <xf numFmtId="0" fontId="27" fillId="0" borderId="12" xfId="0" applyFont="1" applyFill="1" applyBorder="1" applyAlignment="1">
      <alignment horizontal="center" vertical="center" textRotation="90" wrapText="1"/>
    </xf>
    <xf numFmtId="0" fontId="27" fillId="35" borderId="13" xfId="0" applyFont="1" applyFill="1" applyBorder="1" applyAlignment="1">
      <alignment horizontal="center" vertical="center" textRotation="90" wrapText="1"/>
    </xf>
    <xf numFmtId="0" fontId="28" fillId="0" borderId="12" xfId="0" applyFont="1" applyFill="1" applyBorder="1" applyAlignment="1">
      <alignment horizontal="center" vertical="center" textRotation="90" wrapText="1"/>
    </xf>
    <xf numFmtId="0" fontId="27" fillId="36" borderId="13" xfId="0" applyFont="1" applyFill="1" applyBorder="1" applyAlignment="1">
      <alignment horizontal="center" vertical="center" textRotation="90" wrapText="1"/>
    </xf>
    <xf numFmtId="0" fontId="27" fillId="37" borderId="13" xfId="0" applyFont="1" applyFill="1" applyBorder="1" applyAlignment="1">
      <alignment horizontal="center" vertical="center" textRotation="90" wrapText="1"/>
    </xf>
    <xf numFmtId="0" fontId="27" fillId="38" borderId="13" xfId="0" applyFont="1" applyFill="1" applyBorder="1" applyAlignment="1">
      <alignment horizontal="center" vertical="center" textRotation="90" wrapText="1"/>
    </xf>
    <xf numFmtId="0" fontId="28" fillId="0" borderId="0" xfId="0" applyFont="1" applyFill="1" applyBorder="1" applyAlignment="1">
      <alignment horizontal="center" vertical="center" wrapText="1"/>
    </xf>
    <xf numFmtId="0" fontId="18" fillId="39" borderId="10" xfId="0" applyFont="1" applyFill="1" applyBorder="1" applyAlignment="1">
      <alignment horizontal="left" vertical="top" wrapText="1"/>
    </xf>
    <xf numFmtId="0" fontId="18" fillId="39" borderId="14" xfId="0" applyFont="1" applyFill="1" applyBorder="1" applyAlignment="1">
      <alignment horizontal="left" vertical="top" wrapText="1"/>
    </xf>
    <xf numFmtId="3" fontId="3" fillId="39" borderId="15" xfId="0" applyNumberFormat="1" applyFont="1" applyFill="1" applyBorder="1" applyAlignment="1">
      <alignment horizontal="center" vertical="top" wrapText="1"/>
    </xf>
    <xf numFmtId="3" fontId="3" fillId="39" borderId="14" xfId="0" applyNumberFormat="1" applyFont="1" applyFill="1" applyBorder="1" applyAlignment="1">
      <alignment horizontal="center" vertical="top" wrapText="1"/>
    </xf>
    <xf numFmtId="3" fontId="3" fillId="39" borderId="16" xfId="0" applyNumberFormat="1" applyFont="1" applyFill="1" applyBorder="1" applyAlignment="1">
      <alignment horizontal="center" vertical="top"/>
    </xf>
    <xf numFmtId="3" fontId="3" fillId="39" borderId="14" xfId="0" applyNumberFormat="1" applyFont="1" applyFill="1" applyBorder="1" applyAlignment="1">
      <alignment horizontal="center" vertical="top"/>
    </xf>
    <xf numFmtId="0" fontId="5" fillId="39" borderId="14" xfId="0" applyFont="1" applyFill="1" applyBorder="1" applyAlignment="1">
      <alignment horizontal="center" vertical="center" wrapText="1"/>
    </xf>
    <xf numFmtId="3" fontId="3" fillId="39" borderId="17" xfId="0" applyNumberFormat="1" applyFont="1" applyFill="1" applyBorder="1" applyAlignment="1">
      <alignment horizontal="center" vertical="top"/>
    </xf>
    <xf numFmtId="3" fontId="3" fillId="39" borderId="14" xfId="0" applyNumberFormat="1" applyFont="1" applyFill="1" applyBorder="1" applyAlignment="1">
      <alignment horizontal="center" vertical="top" textRotation="90"/>
    </xf>
    <xf numFmtId="0" fontId="30" fillId="0" borderId="0" xfId="0" applyFont="1" applyAlignment="1">
      <alignment/>
    </xf>
    <xf numFmtId="0" fontId="18" fillId="39" borderId="0" xfId="0" applyFont="1" applyFill="1" applyBorder="1" applyAlignment="1">
      <alignment horizontal="left" vertical="top" wrapText="1"/>
    </xf>
    <xf numFmtId="3" fontId="3" fillId="39" borderId="18" xfId="0" applyNumberFormat="1" applyFont="1" applyFill="1" applyBorder="1" applyAlignment="1">
      <alignment horizontal="center" vertical="top" wrapText="1"/>
    </xf>
    <xf numFmtId="3" fontId="3" fillId="39" borderId="0" xfId="0" applyNumberFormat="1" applyFont="1" applyFill="1" applyBorder="1" applyAlignment="1">
      <alignment horizontal="center" vertical="top" wrapText="1"/>
    </xf>
    <xf numFmtId="3" fontId="3" fillId="39" borderId="19" xfId="0" applyNumberFormat="1" applyFont="1" applyFill="1" applyBorder="1" applyAlignment="1">
      <alignment horizontal="center" vertical="top"/>
    </xf>
    <xf numFmtId="3" fontId="3" fillId="39" borderId="0" xfId="0" applyNumberFormat="1" applyFont="1" applyFill="1" applyBorder="1" applyAlignment="1">
      <alignment horizontal="center" vertical="top"/>
    </xf>
    <xf numFmtId="0" fontId="5" fillId="39" borderId="0" xfId="0" applyFont="1" applyFill="1" applyBorder="1" applyAlignment="1">
      <alignment horizontal="center" vertical="center" wrapText="1"/>
    </xf>
    <xf numFmtId="3" fontId="3" fillId="39" borderId="20" xfId="0" applyNumberFormat="1" applyFont="1" applyFill="1" applyBorder="1" applyAlignment="1">
      <alignment horizontal="center" vertical="top"/>
    </xf>
    <xf numFmtId="3" fontId="3" fillId="39" borderId="0" xfId="0" applyNumberFormat="1" applyFont="1" applyFill="1" applyBorder="1" applyAlignment="1">
      <alignment horizontal="center" vertical="top" textRotation="90"/>
    </xf>
    <xf numFmtId="0" fontId="25" fillId="0" borderId="0" xfId="0" applyFont="1" applyFill="1" applyBorder="1" applyAlignment="1">
      <alignment horizontal="left" vertical="top" wrapText="1"/>
    </xf>
    <xf numFmtId="3" fontId="3" fillId="0" borderId="18" xfId="0" applyNumberFormat="1" applyFont="1" applyBorder="1" applyAlignment="1">
      <alignment horizontal="center" vertical="top" wrapText="1"/>
    </xf>
    <xf numFmtId="3" fontId="3" fillId="0" borderId="0" xfId="0" applyNumberFormat="1" applyFont="1" applyAlignment="1">
      <alignment horizontal="center" vertical="top" wrapText="1"/>
    </xf>
    <xf numFmtId="3" fontId="3" fillId="0" borderId="19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center" vertical="top" wrapText="1"/>
    </xf>
    <xf numFmtId="3" fontId="3" fillId="0" borderId="21" xfId="0" applyNumberFormat="1" applyFont="1" applyFill="1" applyBorder="1" applyAlignment="1">
      <alignment horizontal="center" vertical="top" wrapText="1"/>
    </xf>
    <xf numFmtId="3" fontId="3" fillId="0" borderId="22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center" vertical="top" textRotation="90" wrapText="1"/>
    </xf>
    <xf numFmtId="0" fontId="6" fillId="0" borderId="0" xfId="0" applyFont="1" applyFill="1" applyBorder="1" applyAlignment="1">
      <alignment horizontal="center" textRotation="90" wrapText="1"/>
    </xf>
    <xf numFmtId="3" fontId="3" fillId="0" borderId="20" xfId="0" applyNumberFormat="1" applyFont="1" applyFill="1" applyBorder="1" applyAlignment="1">
      <alignment horizontal="center" vertical="top" wrapText="1"/>
    </xf>
    <xf numFmtId="0" fontId="18" fillId="0" borderId="23" xfId="0" applyFont="1" applyFill="1" applyBorder="1" applyAlignment="1">
      <alignment vertical="top" wrapText="1"/>
    </xf>
    <xf numFmtId="0" fontId="18" fillId="0" borderId="0" xfId="0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3" fillId="0" borderId="19" xfId="0" applyNumberFormat="1" applyFont="1" applyBorder="1" applyAlignment="1">
      <alignment horizontal="center" vertical="top"/>
    </xf>
    <xf numFmtId="3" fontId="3" fillId="0" borderId="0" xfId="0" applyNumberFormat="1" applyFont="1" applyAlignment="1">
      <alignment horizontal="center" vertical="top"/>
    </xf>
    <xf numFmtId="3" fontId="3" fillId="0" borderId="0" xfId="0" applyNumberFormat="1" applyFont="1" applyAlignment="1">
      <alignment horizontal="center" vertical="top" textRotation="90"/>
    </xf>
    <xf numFmtId="3" fontId="3" fillId="0" borderId="21" xfId="0" applyNumberFormat="1" applyFont="1" applyBorder="1" applyAlignment="1">
      <alignment horizontal="center" vertical="top"/>
    </xf>
    <xf numFmtId="3" fontId="3" fillId="0" borderId="22" xfId="0" applyNumberFormat="1" applyFont="1" applyBorder="1" applyAlignment="1">
      <alignment horizontal="center" vertical="top"/>
    </xf>
    <xf numFmtId="3" fontId="3" fillId="0" borderId="20" xfId="0" applyNumberFormat="1" applyFont="1" applyBorder="1" applyAlignment="1">
      <alignment horizontal="center" vertical="top"/>
    </xf>
    <xf numFmtId="3" fontId="18" fillId="0" borderId="0" xfId="0" applyNumberFormat="1" applyFont="1" applyAlignment="1">
      <alignment horizontal="center" vertical="top"/>
    </xf>
    <xf numFmtId="3" fontId="18" fillId="0" borderId="19" xfId="0" applyNumberFormat="1" applyFont="1" applyBorder="1" applyAlignment="1">
      <alignment horizontal="center" vertical="top" shrinkToFit="1"/>
    </xf>
    <xf numFmtId="3" fontId="18" fillId="0" borderId="0" xfId="0" applyNumberFormat="1" applyFont="1" applyAlignment="1">
      <alignment horizontal="center" vertical="top" shrinkToFit="1"/>
    </xf>
    <xf numFmtId="3" fontId="18" fillId="0" borderId="21" xfId="0" applyNumberFormat="1" applyFont="1" applyBorder="1" applyAlignment="1">
      <alignment horizontal="center" vertical="top" shrinkToFit="1"/>
    </xf>
    <xf numFmtId="3" fontId="18" fillId="0" borderId="22" xfId="0" applyNumberFormat="1" applyFont="1" applyBorder="1" applyAlignment="1">
      <alignment horizontal="center" vertical="top" shrinkToFit="1"/>
    </xf>
    <xf numFmtId="3" fontId="18" fillId="0" borderId="20" xfId="0" applyNumberFormat="1" applyFont="1" applyBorder="1" applyAlignment="1">
      <alignment horizontal="center" vertical="top" shrinkToFit="1"/>
    </xf>
    <xf numFmtId="0" fontId="18" fillId="0" borderId="0" xfId="0" applyFont="1" applyAlignment="1">
      <alignment horizontal="center" vertical="top" shrinkToFit="1"/>
    </xf>
    <xf numFmtId="3" fontId="18" fillId="0" borderId="19" xfId="0" applyNumberFormat="1" applyFont="1" applyBorder="1" applyAlignment="1">
      <alignment horizontal="center" vertical="top" wrapText="1"/>
    </xf>
    <xf numFmtId="3" fontId="18" fillId="0" borderId="0" xfId="0" applyNumberFormat="1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8" fillId="36" borderId="23" xfId="0" applyFont="1" applyFill="1" applyBorder="1" applyAlignment="1">
      <alignment horizontal="center" vertical="top" wrapText="1"/>
    </xf>
    <xf numFmtId="3" fontId="3" fillId="0" borderId="18" xfId="0" applyNumberFormat="1" applyFont="1" applyBorder="1" applyAlignment="1">
      <alignment horizontal="center" vertical="top" wrapText="1" shrinkToFit="1"/>
    </xf>
    <xf numFmtId="3" fontId="3" fillId="0" borderId="0" xfId="0" applyNumberFormat="1" applyFont="1" applyAlignment="1">
      <alignment horizontal="center" vertical="top" shrinkToFit="1"/>
    </xf>
    <xf numFmtId="0" fontId="18" fillId="37" borderId="23" xfId="0" applyFont="1" applyFill="1" applyBorder="1" applyAlignment="1">
      <alignment horizontal="center" vertical="top" shrinkToFit="1"/>
    </xf>
    <xf numFmtId="0" fontId="29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center" vertical="top"/>
    </xf>
    <xf numFmtId="0" fontId="18" fillId="40" borderId="10" xfId="0" applyFont="1" applyFill="1" applyBorder="1" applyAlignment="1">
      <alignment vertical="top" wrapText="1" shrinkToFit="1"/>
    </xf>
    <xf numFmtId="0" fontId="18" fillId="40" borderId="14" xfId="0" applyFont="1" applyFill="1" applyBorder="1" applyAlignment="1">
      <alignment vertical="top" wrapText="1" shrinkToFit="1"/>
    </xf>
    <xf numFmtId="3" fontId="3" fillId="40" borderId="14" xfId="0" applyNumberFormat="1" applyFont="1" applyFill="1" applyBorder="1" applyAlignment="1">
      <alignment horizontal="center" vertical="top" wrapText="1" shrinkToFit="1"/>
    </xf>
    <xf numFmtId="3" fontId="3" fillId="40" borderId="16" xfId="0" applyNumberFormat="1" applyFont="1" applyFill="1" applyBorder="1" applyAlignment="1">
      <alignment horizontal="center" vertical="top" wrapText="1"/>
    </xf>
    <xf numFmtId="3" fontId="3" fillId="40" borderId="14" xfId="0" applyNumberFormat="1" applyFont="1" applyFill="1" applyBorder="1" applyAlignment="1">
      <alignment horizontal="center" vertical="top" wrapText="1"/>
    </xf>
    <xf numFmtId="3" fontId="3" fillId="40" borderId="24" xfId="0" applyNumberFormat="1" applyFont="1" applyFill="1" applyBorder="1" applyAlignment="1">
      <alignment horizontal="center" vertical="top" wrapText="1"/>
    </xf>
    <xf numFmtId="3" fontId="3" fillId="40" borderId="25" xfId="0" applyNumberFormat="1" applyFont="1" applyFill="1" applyBorder="1" applyAlignment="1">
      <alignment horizontal="center" vertical="top" wrapText="1"/>
    </xf>
    <xf numFmtId="3" fontId="3" fillId="40" borderId="17" xfId="0" applyNumberFormat="1" applyFont="1" applyFill="1" applyBorder="1" applyAlignment="1">
      <alignment horizontal="center" vertical="top" wrapText="1"/>
    </xf>
    <xf numFmtId="3" fontId="3" fillId="40" borderId="14" xfId="0" applyNumberFormat="1" applyFont="1" applyFill="1" applyBorder="1" applyAlignment="1">
      <alignment horizontal="center" vertical="top" textRotation="90" wrapText="1"/>
    </xf>
    <xf numFmtId="0" fontId="18" fillId="40" borderId="0" xfId="0" applyFont="1" applyFill="1" applyBorder="1" applyAlignment="1">
      <alignment vertical="top" wrapText="1" shrinkToFit="1"/>
    </xf>
    <xf numFmtId="3" fontId="3" fillId="40" borderId="0" xfId="0" applyNumberFormat="1" applyFont="1" applyFill="1" applyBorder="1" applyAlignment="1">
      <alignment horizontal="center" vertical="top" wrapText="1" shrinkToFit="1"/>
    </xf>
    <xf numFmtId="3" fontId="3" fillId="40" borderId="19" xfId="0" applyNumberFormat="1" applyFont="1" applyFill="1" applyBorder="1" applyAlignment="1">
      <alignment horizontal="center" vertical="top" wrapText="1"/>
    </xf>
    <xf numFmtId="3" fontId="3" fillId="40" borderId="0" xfId="0" applyNumberFormat="1" applyFont="1" applyFill="1" applyBorder="1" applyAlignment="1">
      <alignment horizontal="center" vertical="top" wrapText="1"/>
    </xf>
    <xf numFmtId="3" fontId="3" fillId="40" borderId="21" xfId="0" applyNumberFormat="1" applyFont="1" applyFill="1" applyBorder="1" applyAlignment="1">
      <alignment horizontal="center" vertical="top" wrapText="1"/>
    </xf>
    <xf numFmtId="3" fontId="3" fillId="40" borderId="22" xfId="0" applyNumberFormat="1" applyFont="1" applyFill="1" applyBorder="1" applyAlignment="1">
      <alignment horizontal="center" vertical="top" wrapText="1"/>
    </xf>
    <xf numFmtId="3" fontId="3" fillId="40" borderId="20" xfId="0" applyNumberFormat="1" applyFont="1" applyFill="1" applyBorder="1" applyAlignment="1">
      <alignment horizontal="center" vertical="top" wrapText="1"/>
    </xf>
    <xf numFmtId="3" fontId="3" fillId="40" borderId="0" xfId="0" applyNumberFormat="1" applyFont="1" applyFill="1" applyBorder="1" applyAlignment="1">
      <alignment horizontal="center" vertical="top" textRotation="90" wrapText="1"/>
    </xf>
    <xf numFmtId="3" fontId="3" fillId="40" borderId="18" xfId="0" applyNumberFormat="1" applyFont="1" applyFill="1" applyBorder="1" applyAlignment="1">
      <alignment horizontal="center" vertical="top" wrapText="1" shrinkToFit="1"/>
    </xf>
    <xf numFmtId="0" fontId="18" fillId="40" borderId="26" xfId="0" applyFont="1" applyFill="1" applyBorder="1" applyAlignment="1">
      <alignment vertical="top" wrapText="1" shrinkToFit="1"/>
    </xf>
    <xf numFmtId="0" fontId="18" fillId="40" borderId="27" xfId="0" applyFont="1" applyFill="1" applyBorder="1" applyAlignment="1">
      <alignment vertical="top" wrapText="1" shrinkToFit="1"/>
    </xf>
    <xf numFmtId="3" fontId="3" fillId="40" borderId="28" xfId="0" applyNumberFormat="1" applyFont="1" applyFill="1" applyBorder="1" applyAlignment="1">
      <alignment horizontal="center" vertical="top" wrapText="1" shrinkToFit="1"/>
    </xf>
    <xf numFmtId="3" fontId="3" fillId="40" borderId="27" xfId="0" applyNumberFormat="1" applyFont="1" applyFill="1" applyBorder="1" applyAlignment="1">
      <alignment horizontal="center" vertical="top" wrapText="1" shrinkToFit="1"/>
    </xf>
    <xf numFmtId="3" fontId="3" fillId="40" borderId="29" xfId="0" applyNumberFormat="1" applyFont="1" applyFill="1" applyBorder="1" applyAlignment="1">
      <alignment horizontal="center" vertical="top" wrapText="1"/>
    </xf>
    <xf numFmtId="3" fontId="3" fillId="40" borderId="27" xfId="0" applyNumberFormat="1" applyFont="1" applyFill="1" applyBorder="1" applyAlignment="1">
      <alignment horizontal="center" vertical="top" wrapText="1"/>
    </xf>
    <xf numFmtId="3" fontId="3" fillId="40" borderId="30" xfId="0" applyNumberFormat="1" applyFont="1" applyFill="1" applyBorder="1" applyAlignment="1">
      <alignment horizontal="center" vertical="top" wrapText="1"/>
    </xf>
    <xf numFmtId="3" fontId="3" fillId="40" borderId="31" xfId="0" applyNumberFormat="1" applyFont="1" applyFill="1" applyBorder="1" applyAlignment="1">
      <alignment horizontal="center" vertical="top" wrapText="1"/>
    </xf>
    <xf numFmtId="3" fontId="3" fillId="40" borderId="27" xfId="0" applyNumberFormat="1" applyFont="1" applyFill="1" applyBorder="1" applyAlignment="1">
      <alignment horizontal="center" vertical="top" textRotation="90" wrapText="1"/>
    </xf>
    <xf numFmtId="0" fontId="3" fillId="0" borderId="0" xfId="0" applyFont="1" applyFill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center" vertical="top" wrapText="1" shrinkToFit="1"/>
    </xf>
    <xf numFmtId="0" fontId="18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textRotation="90" wrapText="1"/>
    </xf>
    <xf numFmtId="0" fontId="18" fillId="34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right" vertical="center" wrapText="1"/>
    </xf>
    <xf numFmtId="1" fontId="6" fillId="34" borderId="0" xfId="0" applyNumberFormat="1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vertical="center" textRotation="90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left" vertical="center" wrapText="1" shrinkToFit="1"/>
    </xf>
    <xf numFmtId="3" fontId="3" fillId="0" borderId="0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textRotation="90" wrapText="1"/>
    </xf>
    <xf numFmtId="0" fontId="3" fillId="35" borderId="0" xfId="0" applyFont="1" applyFill="1" applyBorder="1" applyAlignment="1">
      <alignment horizontal="center" vertical="center" textRotation="90" wrapText="1"/>
    </xf>
    <xf numFmtId="0" fontId="3" fillId="36" borderId="0" xfId="0" applyFont="1" applyFill="1" applyBorder="1" applyAlignment="1">
      <alignment horizontal="center" vertical="center" textRotation="90" wrapText="1"/>
    </xf>
    <xf numFmtId="0" fontId="3" fillId="37" borderId="0" xfId="0" applyFont="1" applyFill="1" applyBorder="1" applyAlignment="1">
      <alignment horizontal="center" vertical="center" textRotation="90" wrapText="1"/>
    </xf>
    <xf numFmtId="0" fontId="3" fillId="38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1" fillId="34" borderId="0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1" fillId="36" borderId="0" xfId="0" applyFont="1" applyFill="1" applyBorder="1" applyAlignment="1">
      <alignment horizontal="center" vertical="center" wrapText="1"/>
    </xf>
    <xf numFmtId="0" fontId="1" fillId="37" borderId="0" xfId="0" applyFont="1" applyFill="1" applyBorder="1" applyAlignment="1">
      <alignment horizontal="center" vertical="center" wrapText="1"/>
    </xf>
    <xf numFmtId="0" fontId="1" fillId="38" borderId="0" xfId="0" applyFont="1" applyFill="1" applyBorder="1" applyAlignment="1">
      <alignment horizontal="center" vertical="center" wrapText="1"/>
    </xf>
    <xf numFmtId="0" fontId="1" fillId="41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top" wrapText="1"/>
    </xf>
    <xf numFmtId="0" fontId="33" fillId="0" borderId="0" xfId="0" applyFont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center" vertical="top"/>
    </xf>
    <xf numFmtId="3" fontId="3" fillId="36" borderId="0" xfId="0" applyNumberFormat="1" applyFont="1" applyFill="1" applyBorder="1" applyAlignment="1">
      <alignment horizontal="center" vertical="top"/>
    </xf>
    <xf numFmtId="0" fontId="18" fillId="0" borderId="0" xfId="0" applyFont="1" applyBorder="1" applyAlignment="1">
      <alignment/>
    </xf>
    <xf numFmtId="3" fontId="34" fillId="0" borderId="0" xfId="0" applyNumberFormat="1" applyFont="1" applyFill="1" applyBorder="1" applyAlignment="1">
      <alignment horizontal="center" vertical="top"/>
    </xf>
    <xf numFmtId="2" fontId="3" fillId="0" borderId="0" xfId="0" applyNumberFormat="1" applyFont="1" applyBorder="1" applyAlignment="1">
      <alignment horizontal="right" vertical="top"/>
    </xf>
    <xf numFmtId="3" fontId="3" fillId="37" borderId="0" xfId="0" applyNumberFormat="1" applyFont="1" applyFill="1" applyBorder="1" applyAlignment="1">
      <alignment horizontal="center" vertical="top"/>
    </xf>
    <xf numFmtId="0" fontId="3" fillId="41" borderId="0" xfId="0" applyFont="1" applyFill="1" applyBorder="1" applyAlignment="1">
      <alignment vertical="top" wrapText="1"/>
    </xf>
    <xf numFmtId="0" fontId="18" fillId="41" borderId="0" xfId="0" applyFont="1" applyFill="1" applyBorder="1" applyAlignment="1">
      <alignment horizontal="left"/>
    </xf>
    <xf numFmtId="3" fontId="3" fillId="41" borderId="0" xfId="0" applyNumberFormat="1" applyFont="1" applyFill="1" applyBorder="1" applyAlignment="1">
      <alignment horizontal="center" vertical="top" wrapText="1"/>
    </xf>
    <xf numFmtId="3" fontId="3" fillId="41" borderId="0" xfId="0" applyNumberFormat="1" applyFont="1" applyFill="1" applyBorder="1" applyAlignment="1">
      <alignment vertical="top"/>
    </xf>
    <xf numFmtId="2" fontId="3" fillId="41" borderId="0" xfId="0" applyNumberFormat="1" applyFont="1" applyFill="1" applyBorder="1" applyAlignment="1">
      <alignment horizontal="right" vertical="top"/>
    </xf>
    <xf numFmtId="0" fontId="18" fillId="0" borderId="0" xfId="0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 horizontal="center" vertical="top" wrapText="1"/>
    </xf>
    <xf numFmtId="3" fontId="3" fillId="38" borderId="0" xfId="0" applyNumberFormat="1" applyFont="1" applyFill="1" applyBorder="1" applyAlignment="1">
      <alignment horizontal="center" vertical="top" wrapText="1"/>
    </xf>
    <xf numFmtId="3" fontId="34" fillId="0" borderId="0" xfId="0" applyNumberFormat="1" applyFont="1" applyBorder="1" applyAlignment="1">
      <alignment vertical="top"/>
    </xf>
    <xf numFmtId="3" fontId="18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 horizontal="center" textRotation="90" wrapText="1"/>
    </xf>
    <xf numFmtId="3" fontId="3" fillId="37" borderId="0" xfId="0" applyNumberFormat="1" applyFont="1" applyFill="1" applyBorder="1" applyAlignment="1">
      <alignment horizontal="center" vertical="top" wrapText="1"/>
    </xf>
    <xf numFmtId="3" fontId="3" fillId="36" borderId="0" xfId="0" applyNumberFormat="1" applyFont="1" applyFill="1" applyBorder="1" applyAlignment="1">
      <alignment horizontal="center" vertical="top" wrapText="1"/>
    </xf>
    <xf numFmtId="3" fontId="3" fillId="34" borderId="0" xfId="0" applyNumberFormat="1" applyFont="1" applyFill="1" applyBorder="1" applyAlignment="1">
      <alignment horizontal="center" vertical="top" wrapText="1"/>
    </xf>
    <xf numFmtId="0" fontId="20" fillId="41" borderId="0" xfId="0" applyFont="1" applyFill="1" applyBorder="1" applyAlignment="1">
      <alignment vertical="top" wrapText="1"/>
    </xf>
    <xf numFmtId="0" fontId="33" fillId="41" borderId="0" xfId="0" applyFont="1" applyFill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center" vertical="top"/>
    </xf>
    <xf numFmtId="3" fontId="3" fillId="0" borderId="0" xfId="0" applyNumberFormat="1" applyFont="1" applyBorder="1" applyAlignment="1">
      <alignment vertical="top"/>
    </xf>
    <xf numFmtId="3" fontId="3" fillId="38" borderId="0" xfId="0" applyNumberFormat="1" applyFont="1" applyFill="1" applyBorder="1" applyAlignment="1">
      <alignment horizontal="center" vertical="top"/>
    </xf>
    <xf numFmtId="3" fontId="3" fillId="34" borderId="0" xfId="0" applyNumberFormat="1" applyFont="1" applyFill="1" applyBorder="1" applyAlignment="1">
      <alignment horizontal="center" vertical="top"/>
    </xf>
    <xf numFmtId="3" fontId="3" fillId="41" borderId="0" xfId="0" applyNumberFormat="1" applyFont="1" applyFill="1" applyBorder="1" applyAlignment="1">
      <alignment horizontal="center" vertical="top"/>
    </xf>
    <xf numFmtId="3" fontId="3" fillId="35" borderId="0" xfId="0" applyNumberFormat="1" applyFont="1" applyFill="1" applyBorder="1" applyAlignment="1">
      <alignment horizontal="center" vertical="top" wrapText="1"/>
    </xf>
    <xf numFmtId="3" fontId="18" fillId="0" borderId="0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vertical="top" wrapText="1"/>
    </xf>
    <xf numFmtId="3" fontId="3" fillId="0" borderId="0" xfId="0" applyNumberFormat="1" applyFont="1" applyBorder="1" applyAlignment="1">
      <alignment horizontal="center" vertical="top" wrapText="1" shrinkToFit="1"/>
    </xf>
    <xf numFmtId="3" fontId="18" fillId="0" borderId="0" xfId="0" applyNumberFormat="1" applyFont="1" applyBorder="1" applyAlignment="1">
      <alignment horizontal="center" vertical="top" shrinkToFit="1"/>
    </xf>
    <xf numFmtId="0" fontId="18" fillId="0" borderId="0" xfId="0" applyFont="1" applyBorder="1" applyAlignment="1">
      <alignment vertical="top" shrinkToFit="1"/>
    </xf>
    <xf numFmtId="3" fontId="3" fillId="41" borderId="0" xfId="0" applyNumberFormat="1" applyFont="1" applyFill="1" applyBorder="1" applyAlignment="1">
      <alignment horizontal="center" vertical="top" wrapText="1" shrinkToFit="1"/>
    </xf>
    <xf numFmtId="0" fontId="18" fillId="0" borderId="0" xfId="0" applyFont="1" applyFill="1" applyBorder="1" applyAlignment="1">
      <alignment vertical="top" shrinkToFit="1"/>
    </xf>
    <xf numFmtId="3" fontId="3" fillId="34" borderId="0" xfId="62" applyNumberFormat="1" applyFont="1" applyFill="1" applyBorder="1" applyAlignment="1">
      <alignment horizontal="center" vertical="top"/>
    </xf>
    <xf numFmtId="0" fontId="33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vertical="top" wrapText="1"/>
    </xf>
    <xf numFmtId="3" fontId="36" fillId="0" borderId="0" xfId="0" applyNumberFormat="1" applyFont="1" applyFill="1" applyBorder="1" applyAlignment="1">
      <alignment horizontal="center" vertical="center" wrapText="1" shrinkToFit="1"/>
    </xf>
    <xf numFmtId="3" fontId="36" fillId="0" borderId="0" xfId="0" applyNumberFormat="1" applyFont="1" applyFill="1" applyBorder="1" applyAlignment="1">
      <alignment vertical="center"/>
    </xf>
    <xf numFmtId="2" fontId="36" fillId="0" borderId="0" xfId="0" applyNumberFormat="1" applyFont="1" applyFill="1" applyBorder="1" applyAlignment="1">
      <alignment horizontal="right" vertical="center"/>
    </xf>
    <xf numFmtId="183" fontId="36" fillId="0" borderId="0" xfId="0" applyNumberFormat="1" applyFont="1" applyFill="1" applyBorder="1" applyAlignment="1">
      <alignment horizontal="center" vertical="center" wrapText="1"/>
    </xf>
    <xf numFmtId="183" fontId="36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center" vertical="top" textRotation="90" wrapText="1"/>
    </xf>
    <xf numFmtId="2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18" fillId="42" borderId="0" xfId="0" applyFont="1" applyFill="1" applyBorder="1" applyAlignment="1">
      <alignment horizontal="left" vertical="top" wrapText="1"/>
    </xf>
    <xf numFmtId="3" fontId="3" fillId="42" borderId="18" xfId="0" applyNumberFormat="1" applyFont="1" applyFill="1" applyBorder="1" applyAlignment="1">
      <alignment horizontal="center" vertical="top" wrapText="1"/>
    </xf>
    <xf numFmtId="3" fontId="3" fillId="42" borderId="0" xfId="0" applyNumberFormat="1" applyFont="1" applyFill="1" applyBorder="1" applyAlignment="1">
      <alignment horizontal="center" vertical="top" wrapText="1"/>
    </xf>
    <xf numFmtId="3" fontId="3" fillId="42" borderId="19" xfId="0" applyNumberFormat="1" applyFont="1" applyFill="1" applyBorder="1" applyAlignment="1">
      <alignment horizontal="center" vertical="top"/>
    </xf>
    <xf numFmtId="3" fontId="3" fillId="42" borderId="0" xfId="0" applyNumberFormat="1" applyFont="1" applyFill="1" applyBorder="1" applyAlignment="1">
      <alignment horizontal="center" vertical="top"/>
    </xf>
    <xf numFmtId="3" fontId="3" fillId="42" borderId="21" xfId="0" applyNumberFormat="1" applyFont="1" applyFill="1" applyBorder="1" applyAlignment="1">
      <alignment horizontal="center" vertical="top"/>
    </xf>
    <xf numFmtId="3" fontId="3" fillId="42" borderId="22" xfId="0" applyNumberFormat="1" applyFont="1" applyFill="1" applyBorder="1" applyAlignment="1">
      <alignment horizontal="center" vertical="top"/>
    </xf>
    <xf numFmtId="3" fontId="3" fillId="43" borderId="23" xfId="0" applyNumberFormat="1" applyFont="1" applyFill="1" applyBorder="1" applyAlignment="1">
      <alignment horizontal="center" vertical="top"/>
    </xf>
    <xf numFmtId="3" fontId="3" fillId="42" borderId="0" xfId="0" applyNumberFormat="1" applyFont="1" applyFill="1" applyBorder="1" applyAlignment="1">
      <alignment horizontal="center" vertical="top" textRotation="90"/>
    </xf>
    <xf numFmtId="0" fontId="18" fillId="43" borderId="23" xfId="0" applyFont="1" applyFill="1" applyBorder="1" applyAlignment="1">
      <alignment horizontal="center" vertical="top"/>
    </xf>
    <xf numFmtId="0" fontId="18" fillId="42" borderId="32" xfId="0" applyFont="1" applyFill="1" applyBorder="1" applyAlignment="1">
      <alignment vertical="top" wrapText="1"/>
    </xf>
    <xf numFmtId="3" fontId="3" fillId="44" borderId="23" xfId="0" applyNumberFormat="1" applyFont="1" applyFill="1" applyBorder="1" applyAlignment="1">
      <alignment horizontal="center" vertical="top"/>
    </xf>
    <xf numFmtId="3" fontId="3" fillId="42" borderId="20" xfId="0" applyNumberFormat="1" applyFont="1" applyFill="1" applyBorder="1" applyAlignment="1">
      <alignment horizontal="center" vertical="top"/>
    </xf>
    <xf numFmtId="3" fontId="3" fillId="45" borderId="23" xfId="0" applyNumberFormat="1" applyFont="1" applyFill="1" applyBorder="1" applyAlignment="1">
      <alignment horizontal="center" vertical="top"/>
    </xf>
    <xf numFmtId="0" fontId="18" fillId="45" borderId="23" xfId="0" applyFont="1" applyFill="1" applyBorder="1" applyAlignment="1">
      <alignment horizontal="center" vertical="top"/>
    </xf>
    <xf numFmtId="3" fontId="3" fillId="46" borderId="23" xfId="0" applyNumberFormat="1" applyFont="1" applyFill="1" applyBorder="1" applyAlignment="1">
      <alignment horizontal="center" vertical="top"/>
    </xf>
    <xf numFmtId="0" fontId="18" fillId="46" borderId="23" xfId="0" applyFont="1" applyFill="1" applyBorder="1" applyAlignment="1">
      <alignment horizontal="center" vertical="top"/>
    </xf>
    <xf numFmtId="3" fontId="3" fillId="47" borderId="23" xfId="0" applyNumberFormat="1" applyFont="1" applyFill="1" applyBorder="1" applyAlignment="1">
      <alignment horizontal="center" vertical="top" wrapText="1"/>
    </xf>
    <xf numFmtId="0" fontId="18" fillId="47" borderId="23" xfId="0" applyFont="1" applyFill="1" applyBorder="1" applyAlignment="1">
      <alignment horizontal="center" vertical="top"/>
    </xf>
    <xf numFmtId="3" fontId="28" fillId="0" borderId="0" xfId="0" applyNumberFormat="1" applyFont="1" applyFill="1" applyBorder="1" applyAlignment="1">
      <alignment horizontal="right" vertical="center" wrapText="1"/>
    </xf>
    <xf numFmtId="2" fontId="28" fillId="0" borderId="0" xfId="0" applyNumberFormat="1" applyFont="1" applyFill="1" applyBorder="1" applyAlignment="1">
      <alignment horizontal="right" vertical="center" wrapText="1"/>
    </xf>
    <xf numFmtId="0" fontId="18" fillId="39" borderId="33" xfId="0" applyFont="1" applyFill="1" applyBorder="1" applyAlignment="1">
      <alignment horizontal="left" vertical="top" wrapText="1"/>
    </xf>
    <xf numFmtId="3" fontId="3" fillId="47" borderId="13" xfId="0" applyNumberFormat="1" applyFont="1" applyFill="1" applyBorder="1" applyAlignment="1">
      <alignment horizontal="center" vertical="top" wrapText="1"/>
    </xf>
    <xf numFmtId="3" fontId="18" fillId="47" borderId="13" xfId="0" applyNumberFormat="1" applyFont="1" applyFill="1" applyBorder="1" applyAlignment="1">
      <alignment horizontal="center" vertical="top"/>
    </xf>
    <xf numFmtId="0" fontId="18" fillId="42" borderId="34" xfId="0" applyFont="1" applyFill="1" applyBorder="1" applyAlignment="1">
      <alignment vertical="top" wrapText="1"/>
    </xf>
    <xf numFmtId="0" fontId="18" fillId="33" borderId="10" xfId="0" applyFont="1" applyFill="1" applyBorder="1" applyAlignment="1">
      <alignment horizontal="left" vertical="center" wrapText="1"/>
    </xf>
    <xf numFmtId="3" fontId="3" fillId="33" borderId="10" xfId="0" applyNumberFormat="1" applyFont="1" applyFill="1" applyBorder="1" applyAlignment="1">
      <alignment horizontal="center" vertical="top" textRotation="90" wrapText="1"/>
    </xf>
    <xf numFmtId="0" fontId="18" fillId="48" borderId="10" xfId="0" applyFont="1" applyFill="1" applyBorder="1" applyAlignment="1">
      <alignment horizontal="left" vertical="top" wrapText="1"/>
    </xf>
    <xf numFmtId="3" fontId="3" fillId="48" borderId="10" xfId="0" applyNumberFormat="1" applyFont="1" applyFill="1" applyBorder="1" applyAlignment="1">
      <alignment horizontal="center" vertical="top" wrapText="1"/>
    </xf>
    <xf numFmtId="3" fontId="3" fillId="48" borderId="10" xfId="0" applyNumberFormat="1" applyFont="1" applyFill="1" applyBorder="1" applyAlignment="1">
      <alignment horizontal="center" vertical="top"/>
    </xf>
    <xf numFmtId="3" fontId="3" fillId="48" borderId="10" xfId="0" applyNumberFormat="1" applyFont="1" applyFill="1" applyBorder="1" applyAlignment="1">
      <alignment horizontal="center" vertical="top" textRotation="90"/>
    </xf>
    <xf numFmtId="0" fontId="18" fillId="49" borderId="10" xfId="0" applyFont="1" applyFill="1" applyBorder="1" applyAlignment="1">
      <alignment horizontal="center" vertical="top"/>
    </xf>
    <xf numFmtId="0" fontId="18" fillId="50" borderId="10" xfId="0" applyFont="1" applyFill="1" applyBorder="1" applyAlignment="1">
      <alignment horizontal="center" vertical="top"/>
    </xf>
    <xf numFmtId="0" fontId="18" fillId="48" borderId="10" xfId="0" applyFont="1" applyFill="1" applyBorder="1" applyAlignment="1">
      <alignment horizontal="left" vertical="center" wrapText="1"/>
    </xf>
    <xf numFmtId="3" fontId="3" fillId="48" borderId="10" xfId="0" applyNumberFormat="1" applyFont="1" applyFill="1" applyBorder="1" applyAlignment="1">
      <alignment horizontal="center" vertical="top" textRotation="90" wrapText="1"/>
    </xf>
    <xf numFmtId="0" fontId="18" fillId="51" borderId="10" xfId="0" applyFont="1" applyFill="1" applyBorder="1" applyAlignment="1">
      <alignment vertical="top" wrapText="1"/>
    </xf>
    <xf numFmtId="3" fontId="3" fillId="51" borderId="10" xfId="0" applyNumberFormat="1" applyFont="1" applyFill="1" applyBorder="1" applyAlignment="1">
      <alignment horizontal="center" vertical="top" wrapText="1"/>
    </xf>
    <xf numFmtId="3" fontId="3" fillId="51" borderId="10" xfId="0" applyNumberFormat="1" applyFont="1" applyFill="1" applyBorder="1" applyAlignment="1">
      <alignment horizontal="center" vertical="top" textRotation="90" wrapText="1"/>
    </xf>
    <xf numFmtId="0" fontId="18" fillId="52" borderId="10" xfId="0" applyFont="1" applyFill="1" applyBorder="1" applyAlignment="1">
      <alignment horizontal="left" vertical="top" wrapText="1"/>
    </xf>
    <xf numFmtId="3" fontId="3" fillId="52" borderId="10" xfId="0" applyNumberFormat="1" applyFont="1" applyFill="1" applyBorder="1" applyAlignment="1">
      <alignment horizontal="center" vertical="top" wrapText="1"/>
    </xf>
    <xf numFmtId="3" fontId="3" fillId="52" borderId="10" xfId="0" applyNumberFormat="1" applyFont="1" applyFill="1" applyBorder="1" applyAlignment="1">
      <alignment horizontal="center" vertical="top"/>
    </xf>
    <xf numFmtId="3" fontId="3" fillId="52" borderId="10" xfId="0" applyNumberFormat="1" applyFont="1" applyFill="1" applyBorder="1" applyAlignment="1">
      <alignment horizontal="center" vertical="top" textRotation="90"/>
    </xf>
    <xf numFmtId="0" fontId="18" fillId="52" borderId="10" xfId="0" applyFont="1" applyFill="1" applyBorder="1" applyAlignment="1">
      <alignment vertical="top" wrapText="1"/>
    </xf>
    <xf numFmtId="0" fontId="18" fillId="52" borderId="10" xfId="0" applyFont="1" applyFill="1" applyBorder="1" applyAlignment="1">
      <alignment horizontal="left"/>
    </xf>
    <xf numFmtId="3" fontId="3" fillId="52" borderId="10" xfId="0" applyNumberFormat="1" applyFont="1" applyFill="1" applyBorder="1" applyAlignment="1">
      <alignment horizontal="center" vertical="top" textRotation="90" wrapText="1"/>
    </xf>
    <xf numFmtId="0" fontId="18" fillId="53" borderId="10" xfId="0" applyFont="1" applyFill="1" applyBorder="1" applyAlignment="1">
      <alignment horizontal="left" vertical="top" wrapText="1"/>
    </xf>
    <xf numFmtId="3" fontId="3" fillId="53" borderId="10" xfId="0" applyNumberFormat="1" applyFont="1" applyFill="1" applyBorder="1" applyAlignment="1">
      <alignment horizontal="center" vertical="top" wrapText="1"/>
    </xf>
    <xf numFmtId="3" fontId="3" fillId="53" borderId="10" xfId="0" applyNumberFormat="1" applyFont="1" applyFill="1" applyBorder="1" applyAlignment="1">
      <alignment horizontal="center" vertical="top"/>
    </xf>
    <xf numFmtId="3" fontId="3" fillId="53" borderId="10" xfId="0" applyNumberFormat="1" applyFont="1" applyFill="1" applyBorder="1" applyAlignment="1">
      <alignment horizontal="center" vertical="top" textRotation="90"/>
    </xf>
    <xf numFmtId="0" fontId="28" fillId="0" borderId="0" xfId="0" applyFont="1" applyBorder="1" applyAlignment="1">
      <alignment horizontal="center" vertical="center" textRotation="180" wrapText="1"/>
    </xf>
    <xf numFmtId="0" fontId="28" fillId="0" borderId="0" xfId="0" applyFont="1" applyBorder="1" applyAlignment="1">
      <alignment vertical="top" wrapText="1"/>
    </xf>
    <xf numFmtId="0" fontId="28" fillId="0" borderId="0" xfId="0" applyFont="1" applyBorder="1" applyAlignment="1">
      <alignment horizontal="center" vertical="center" textRotation="180"/>
    </xf>
    <xf numFmtId="0" fontId="28" fillId="0" borderId="0" xfId="0" applyFont="1" applyBorder="1" applyAlignment="1">
      <alignment vertical="top"/>
    </xf>
    <xf numFmtId="0" fontId="38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center" textRotation="180" wrapText="1"/>
    </xf>
    <xf numFmtId="0" fontId="25" fillId="52" borderId="33" xfId="0" applyFont="1" applyFill="1" applyBorder="1" applyAlignment="1">
      <alignment vertical="top" wrapText="1"/>
    </xf>
    <xf numFmtId="0" fontId="25" fillId="52" borderId="35" xfId="0" applyFont="1" applyFill="1" applyBorder="1" applyAlignment="1">
      <alignment vertical="top" wrapText="1"/>
    </xf>
    <xf numFmtId="0" fontId="18" fillId="0" borderId="0" xfId="0" applyFont="1" applyBorder="1" applyAlignment="1">
      <alignment horizontal="center" vertical="center" textRotation="180" shrinkToFit="1"/>
    </xf>
    <xf numFmtId="0" fontId="18" fillId="0" borderId="0" xfId="0" applyFont="1" applyBorder="1" applyAlignment="1">
      <alignment vertical="top" shrinkToFit="1"/>
    </xf>
    <xf numFmtId="0" fontId="21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vertical="top" wrapText="1" shrinkToFit="1"/>
    </xf>
    <xf numFmtId="0" fontId="18" fillId="0" borderId="0" xfId="0" applyFont="1" applyFill="1" applyBorder="1" applyAlignment="1">
      <alignment horizontal="center" vertical="center" textRotation="180" shrinkToFit="1"/>
    </xf>
    <xf numFmtId="0" fontId="18" fillId="0" borderId="0" xfId="0" applyFont="1" applyFill="1" applyBorder="1" applyAlignment="1">
      <alignment vertical="top" shrinkToFit="1"/>
    </xf>
    <xf numFmtId="0" fontId="25" fillId="0" borderId="0" xfId="0" applyFont="1" applyFill="1" applyBorder="1" applyAlignment="1">
      <alignment vertical="top" wrapText="1"/>
    </xf>
    <xf numFmtId="0" fontId="28" fillId="0" borderId="0" xfId="0" applyFont="1" applyFill="1" applyBorder="1" applyAlignment="1">
      <alignment horizontal="center" vertical="center" textRotation="180" wrapText="1"/>
    </xf>
    <xf numFmtId="0" fontId="28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19" fillId="0" borderId="0" xfId="0" applyFont="1" applyBorder="1" applyAlignment="1">
      <alignment horizontal="center" vertical="center" textRotation="180" shrinkToFit="1"/>
    </xf>
    <xf numFmtId="0" fontId="19" fillId="0" borderId="0" xfId="0" applyFont="1" applyBorder="1" applyAlignment="1">
      <alignment vertical="top" shrinkToFit="1"/>
    </xf>
    <xf numFmtId="0" fontId="30" fillId="0" borderId="0" xfId="0" applyFont="1" applyBorder="1" applyAlignment="1">
      <alignment/>
    </xf>
    <xf numFmtId="0" fontId="2" fillId="0" borderId="0" xfId="0" applyFont="1" applyBorder="1" applyAlignment="1">
      <alignment vertical="top" shrinkToFit="1"/>
    </xf>
    <xf numFmtId="0" fontId="20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vertical="top" wrapText="1" shrinkToFit="1"/>
    </xf>
    <xf numFmtId="0" fontId="37" fillId="0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left" vertical="top"/>
    </xf>
    <xf numFmtId="0" fontId="2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43" fillId="0" borderId="0" xfId="0" applyFont="1" applyBorder="1" applyAlignment="1">
      <alignment horizontal="center"/>
    </xf>
    <xf numFmtId="0" fontId="44" fillId="0" borderId="0" xfId="0" applyFont="1" applyBorder="1" applyAlignment="1">
      <alignment vertical="top" wrapText="1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justify"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top" wrapText="1"/>
    </xf>
    <xf numFmtId="0" fontId="27" fillId="0" borderId="0" xfId="0" applyFont="1" applyFill="1" applyBorder="1" applyAlignment="1">
      <alignment horizontal="center" vertical="top" textRotation="90" wrapText="1"/>
    </xf>
    <xf numFmtId="0" fontId="5" fillId="0" borderId="0" xfId="0" applyFont="1" applyFill="1" applyBorder="1" applyAlignment="1">
      <alignment horizontal="center" vertical="top" textRotation="90" wrapText="1"/>
    </xf>
    <xf numFmtId="3" fontId="39" fillId="0" borderId="0" xfId="0" applyNumberFormat="1" applyFont="1" applyFill="1" applyBorder="1" applyAlignment="1">
      <alignment horizontal="center" vertical="top" textRotation="90" wrapText="1"/>
    </xf>
    <xf numFmtId="0" fontId="45" fillId="0" borderId="0" xfId="0" applyFont="1" applyFill="1" applyBorder="1" applyAlignment="1">
      <alignment horizontal="center" vertical="top" textRotation="90"/>
    </xf>
    <xf numFmtId="0" fontId="39" fillId="0" borderId="0" xfId="0" applyFont="1" applyFill="1" applyBorder="1" applyAlignment="1">
      <alignment horizontal="center" vertical="top" textRotation="90" wrapText="1"/>
    </xf>
    <xf numFmtId="0" fontId="27" fillId="0" borderId="0" xfId="0" applyFont="1" applyFill="1" applyBorder="1" applyAlignment="1">
      <alignment vertical="top" textRotation="90" wrapText="1"/>
    </xf>
    <xf numFmtId="0" fontId="27" fillId="0" borderId="36" xfId="0" applyFont="1" applyFill="1" applyBorder="1" applyAlignment="1">
      <alignment vertical="top" textRotation="90" wrapText="1"/>
    </xf>
    <xf numFmtId="0" fontId="27" fillId="0" borderId="37" xfId="0" applyFont="1" applyFill="1" applyBorder="1" applyAlignment="1">
      <alignment vertical="top" textRotation="90" wrapText="1"/>
    </xf>
    <xf numFmtId="0" fontId="27" fillId="54" borderId="38" xfId="0" applyFont="1" applyFill="1" applyBorder="1" applyAlignment="1">
      <alignment horizontal="center" vertical="top" textRotation="90" wrapText="1"/>
    </xf>
    <xf numFmtId="0" fontId="27" fillId="54" borderId="27" xfId="0" applyFont="1" applyFill="1" applyBorder="1" applyAlignment="1">
      <alignment horizontal="center" vertical="top" textRotation="90" wrapText="1"/>
    </xf>
    <xf numFmtId="0" fontId="27" fillId="54" borderId="39" xfId="0" applyFont="1" applyFill="1" applyBorder="1" applyAlignment="1">
      <alignment horizontal="center" vertical="top" textRotation="90" wrapText="1"/>
    </xf>
    <xf numFmtId="0" fontId="27" fillId="0" borderId="11" xfId="0" applyFont="1" applyFill="1" applyBorder="1" applyAlignment="1">
      <alignment horizontal="center" vertical="top" textRotation="90" wrapText="1"/>
    </xf>
    <xf numFmtId="0" fontId="27" fillId="0" borderId="40" xfId="0" applyFont="1" applyFill="1" applyBorder="1" applyAlignment="1">
      <alignment horizontal="center" vertical="top" textRotation="90" wrapText="1"/>
    </xf>
    <xf numFmtId="0" fontId="27" fillId="55" borderId="38" xfId="0" applyFont="1" applyFill="1" applyBorder="1" applyAlignment="1">
      <alignment vertical="top" textRotation="90" wrapText="1"/>
    </xf>
    <xf numFmtId="0" fontId="27" fillId="55" borderId="27" xfId="0" applyFont="1" applyFill="1" applyBorder="1" applyAlignment="1">
      <alignment vertical="top" textRotation="90" wrapText="1"/>
    </xf>
    <xf numFmtId="0" fontId="27" fillId="55" borderId="39" xfId="0" applyFont="1" applyFill="1" applyBorder="1" applyAlignment="1">
      <alignment vertical="top" textRotation="90" wrapText="1"/>
    </xf>
    <xf numFmtId="0" fontId="5" fillId="37" borderId="38" xfId="0" applyFont="1" applyFill="1" applyBorder="1" applyAlignment="1">
      <alignment vertical="center" textRotation="180" wrapText="1"/>
    </xf>
    <xf numFmtId="0" fontId="5" fillId="37" borderId="27" xfId="0" applyFont="1" applyFill="1" applyBorder="1" applyAlignment="1">
      <alignment vertical="center" textRotation="180" wrapText="1"/>
    </xf>
    <xf numFmtId="0" fontId="5" fillId="37" borderId="39" xfId="0" applyFont="1" applyFill="1" applyBorder="1" applyAlignment="1">
      <alignment vertical="center" textRotation="180" wrapText="1"/>
    </xf>
    <xf numFmtId="0" fontId="27" fillId="41" borderId="38" xfId="0" applyFont="1" applyFill="1" applyBorder="1" applyAlignment="1">
      <alignment vertical="center" textRotation="180" wrapText="1"/>
    </xf>
    <xf numFmtId="0" fontId="27" fillId="41" borderId="27" xfId="0" applyFont="1" applyFill="1" applyBorder="1" applyAlignment="1">
      <alignment vertical="center" textRotation="180" wrapText="1"/>
    </xf>
    <xf numFmtId="0" fontId="27" fillId="41" borderId="39" xfId="0" applyFont="1" applyFill="1" applyBorder="1" applyAlignment="1">
      <alignment vertical="center" textRotation="180" wrapText="1"/>
    </xf>
    <xf numFmtId="0" fontId="27" fillId="41" borderId="38" xfId="0" applyFont="1" applyFill="1" applyBorder="1" applyAlignment="1">
      <alignment vertical="top" textRotation="90" wrapText="1"/>
    </xf>
    <xf numFmtId="0" fontId="27" fillId="41" borderId="27" xfId="0" applyFont="1" applyFill="1" applyBorder="1" applyAlignment="1">
      <alignment vertical="top" textRotation="90" wrapText="1"/>
    </xf>
    <xf numFmtId="0" fontId="27" fillId="41" borderId="39" xfId="0" applyFont="1" applyFill="1" applyBorder="1" applyAlignment="1">
      <alignment vertical="top" textRotation="90" wrapText="1"/>
    </xf>
    <xf numFmtId="0" fontId="27" fillId="54" borderId="41" xfId="0" applyFont="1" applyFill="1" applyBorder="1" applyAlignment="1">
      <alignment horizontal="center" vertical="top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180" wrapText="1"/>
    </xf>
    <xf numFmtId="0" fontId="3" fillId="0" borderId="12" xfId="0" applyFont="1" applyBorder="1" applyAlignment="1">
      <alignment vertical="center" textRotation="90" wrapText="1"/>
    </xf>
    <xf numFmtId="0" fontId="5" fillId="0" borderId="37" xfId="0" applyFont="1" applyFill="1" applyBorder="1" applyAlignment="1">
      <alignment horizontal="center" vertical="center" textRotation="90" wrapText="1"/>
    </xf>
    <xf numFmtId="0" fontId="41" fillId="0" borderId="36" xfId="0" applyFont="1" applyFill="1" applyBorder="1" applyAlignment="1">
      <alignment horizontal="center" vertical="center" textRotation="90" wrapText="1"/>
    </xf>
    <xf numFmtId="0" fontId="27" fillId="0" borderId="36" xfId="0" applyFont="1" applyFill="1" applyBorder="1" applyAlignment="1">
      <alignment horizontal="center" vertical="center" textRotation="180" wrapText="1"/>
    </xf>
    <xf numFmtId="0" fontId="5" fillId="0" borderId="36" xfId="0" applyFont="1" applyFill="1" applyBorder="1" applyAlignment="1">
      <alignment horizontal="center" vertical="center" textRotation="180" wrapText="1"/>
    </xf>
    <xf numFmtId="3" fontId="39" fillId="0" borderId="36" xfId="0" applyNumberFormat="1" applyFont="1" applyFill="1" applyBorder="1" applyAlignment="1">
      <alignment horizontal="center" vertical="center" textRotation="180" wrapText="1"/>
    </xf>
    <xf numFmtId="3" fontId="39" fillId="0" borderId="36" xfId="0" applyNumberFormat="1" applyFont="1" applyFill="1" applyBorder="1" applyAlignment="1">
      <alignment vertical="center" textRotation="180" wrapText="1"/>
    </xf>
    <xf numFmtId="0" fontId="45" fillId="0" borderId="36" xfId="0" applyFont="1" applyFill="1" applyBorder="1" applyAlignment="1">
      <alignment/>
    </xf>
    <xf numFmtId="0" fontId="39" fillId="0" borderId="36" xfId="0" applyFont="1" applyFill="1" applyBorder="1" applyAlignment="1">
      <alignment vertical="center" textRotation="180" wrapText="1"/>
    </xf>
    <xf numFmtId="0" fontId="39" fillId="0" borderId="36" xfId="0" applyFont="1" applyFill="1" applyBorder="1" applyAlignment="1">
      <alignment horizontal="center" vertical="center" textRotation="180" wrapText="1"/>
    </xf>
    <xf numFmtId="0" fontId="18" fillId="0" borderId="27" xfId="0" applyFont="1" applyFill="1" applyBorder="1" applyAlignment="1">
      <alignment vertical="top" wrapText="1"/>
    </xf>
    <xf numFmtId="0" fontId="5" fillId="0" borderId="27" xfId="0" applyFont="1" applyBorder="1" applyAlignment="1">
      <alignment horizontal="center" vertical="center" textRotation="180" wrapText="1"/>
    </xf>
    <xf numFmtId="0" fontId="5" fillId="0" borderId="27" xfId="0" applyFont="1" applyFill="1" applyBorder="1" applyAlignment="1">
      <alignment horizontal="center" vertical="center" textRotation="180" wrapText="1"/>
    </xf>
    <xf numFmtId="0" fontId="5" fillId="0" borderId="39" xfId="0" applyFont="1" applyFill="1" applyBorder="1" applyAlignment="1">
      <alignment horizontal="center" vertical="center" textRotation="180" wrapText="1"/>
    </xf>
    <xf numFmtId="0" fontId="2" fillId="0" borderId="0" xfId="0" applyFont="1" applyBorder="1" applyAlignment="1">
      <alignment horizontal="right" vertical="top" wrapText="1"/>
    </xf>
    <xf numFmtId="0" fontId="2" fillId="0" borderId="42" xfId="0" applyFont="1" applyBorder="1" applyAlignment="1">
      <alignment horizontal="right" vertical="top" wrapText="1"/>
    </xf>
    <xf numFmtId="0" fontId="2" fillId="0" borderId="38" xfId="0" applyFont="1" applyBorder="1" applyAlignment="1">
      <alignment horizontal="right" vertical="top" wrapText="1"/>
    </xf>
    <xf numFmtId="0" fontId="2" fillId="0" borderId="27" xfId="0" applyFont="1" applyBorder="1" applyAlignment="1">
      <alignment horizontal="right" vertical="top" wrapText="1"/>
    </xf>
    <xf numFmtId="0" fontId="22" fillId="0" borderId="43" xfId="0" applyFont="1" applyBorder="1" applyAlignment="1">
      <alignment horizontal="right" vertical="top"/>
    </xf>
    <xf numFmtId="0" fontId="22" fillId="0" borderId="10" xfId="0" applyFont="1" applyBorder="1" applyAlignment="1">
      <alignment horizontal="right" vertical="top"/>
    </xf>
    <xf numFmtId="0" fontId="25" fillId="0" borderId="1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top" wrapText="1"/>
    </xf>
    <xf numFmtId="0" fontId="23" fillId="0" borderId="43" xfId="0" applyFont="1" applyBorder="1" applyAlignment="1">
      <alignment horizontal="right" vertical="top"/>
    </xf>
    <xf numFmtId="0" fontId="23" fillId="0" borderId="10" xfId="0" applyFont="1" applyBorder="1" applyAlignment="1">
      <alignment horizontal="right" vertical="top"/>
    </xf>
    <xf numFmtId="0" fontId="21" fillId="0" borderId="10" xfId="0" applyFont="1" applyFill="1" applyBorder="1" applyAlignment="1">
      <alignment horizontal="left" vertical="top" wrapText="1"/>
    </xf>
    <xf numFmtId="0" fontId="46" fillId="0" borderId="43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vertical="top"/>
    </xf>
    <xf numFmtId="0" fontId="2" fillId="0" borderId="43" xfId="0" applyFont="1" applyBorder="1" applyAlignment="1">
      <alignment horizontal="right" vertical="top"/>
    </xf>
    <xf numFmtId="0" fontId="2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 horizontal="right" vertical="top" wrapText="1"/>
    </xf>
    <xf numFmtId="0" fontId="18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0" fontId="2" fillId="0" borderId="43" xfId="0" applyFont="1" applyBorder="1" applyAlignment="1">
      <alignment horizontal="right" vertical="top" shrinkToFit="1"/>
    </xf>
    <xf numFmtId="0" fontId="2" fillId="0" borderId="10" xfId="0" applyFont="1" applyBorder="1" applyAlignment="1">
      <alignment horizontal="right" vertical="top" shrinkToFit="1"/>
    </xf>
    <xf numFmtId="0" fontId="18" fillId="0" borderId="10" xfId="0" applyFont="1" applyFill="1" applyBorder="1" applyAlignment="1">
      <alignment vertical="top" wrapText="1" shrinkToFit="1"/>
    </xf>
    <xf numFmtId="0" fontId="22" fillId="0" borderId="10" xfId="0" applyFont="1" applyBorder="1" applyAlignment="1">
      <alignment horizontal="right" vertical="top" wrapText="1"/>
    </xf>
    <xf numFmtId="0" fontId="22" fillId="0" borderId="10" xfId="0" applyFont="1" applyBorder="1" applyAlignment="1">
      <alignment horizontal="right" vertical="top" shrinkToFit="1"/>
    </xf>
    <xf numFmtId="0" fontId="19" fillId="0" borderId="10" xfId="0" applyFont="1" applyFill="1" applyBorder="1" applyAlignment="1">
      <alignment vertical="top" wrapText="1" shrinkToFit="1"/>
    </xf>
    <xf numFmtId="0" fontId="42" fillId="0" borderId="10" xfId="0" applyFont="1" applyBorder="1" applyAlignment="1">
      <alignment horizontal="right" vertical="top"/>
    </xf>
    <xf numFmtId="0" fontId="42" fillId="0" borderId="10" xfId="0" applyFont="1" applyBorder="1" applyAlignment="1">
      <alignment horizontal="right" vertical="top" wrapText="1"/>
    </xf>
    <xf numFmtId="0" fontId="18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justify"/>
    </xf>
    <xf numFmtId="0" fontId="23" fillId="0" borderId="43" xfId="0" applyFont="1" applyFill="1" applyBorder="1" applyAlignment="1">
      <alignment horizontal="right" vertical="top"/>
    </xf>
    <xf numFmtId="0" fontId="23" fillId="0" borderId="10" xfId="0" applyFont="1" applyFill="1" applyBorder="1" applyAlignment="1">
      <alignment horizontal="right" vertical="top"/>
    </xf>
    <xf numFmtId="0" fontId="2" fillId="0" borderId="43" xfId="0" applyFont="1" applyFill="1" applyBorder="1" applyAlignment="1">
      <alignment horizontal="right" vertical="top" shrinkToFit="1"/>
    </xf>
    <xf numFmtId="0" fontId="2" fillId="0" borderId="10" xfId="0" applyFont="1" applyFill="1" applyBorder="1" applyAlignment="1">
      <alignment horizontal="right" vertical="top" shrinkToFit="1"/>
    </xf>
    <xf numFmtId="0" fontId="22" fillId="0" borderId="43" xfId="0" applyFont="1" applyFill="1" applyBorder="1" applyAlignment="1">
      <alignment horizontal="right" vertical="top"/>
    </xf>
    <xf numFmtId="0" fontId="22" fillId="0" borderId="10" xfId="0" applyFont="1" applyFill="1" applyBorder="1" applyAlignment="1">
      <alignment horizontal="right" vertical="top"/>
    </xf>
    <xf numFmtId="0" fontId="20" fillId="0" borderId="10" xfId="0" applyFont="1" applyFill="1" applyBorder="1" applyAlignment="1">
      <alignment vertical="top" wrapText="1"/>
    </xf>
    <xf numFmtId="0" fontId="2" fillId="0" borderId="43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18" fillId="0" borderId="10" xfId="0" applyFont="1" applyBorder="1" applyAlignment="1">
      <alignment vertical="top"/>
    </xf>
    <xf numFmtId="0" fontId="2" fillId="0" borderId="43" xfId="0" applyFont="1" applyBorder="1" applyAlignment="1">
      <alignment horizontal="right" vertical="top" wrapText="1" shrinkToFit="1"/>
    </xf>
    <xf numFmtId="0" fontId="2" fillId="0" borderId="10" xfId="0" applyFont="1" applyBorder="1" applyAlignment="1">
      <alignment horizontal="right" vertical="top" wrapText="1" shrinkToFit="1"/>
    </xf>
    <xf numFmtId="0" fontId="18" fillId="0" borderId="10" xfId="0" applyFont="1" applyFill="1" applyBorder="1" applyAlignment="1">
      <alignment vertical="top"/>
    </xf>
    <xf numFmtId="0" fontId="22" fillId="0" borderId="43" xfId="0" applyFont="1" applyBorder="1" applyAlignment="1">
      <alignment vertical="top"/>
    </xf>
    <xf numFmtId="0" fontId="22" fillId="0" borderId="10" xfId="0" applyFont="1" applyBorder="1" applyAlignment="1">
      <alignment vertical="top"/>
    </xf>
    <xf numFmtId="0" fontId="48" fillId="0" borderId="10" xfId="0" applyFont="1" applyBorder="1" applyAlignment="1">
      <alignment vertical="top"/>
    </xf>
    <xf numFmtId="0" fontId="49" fillId="0" borderId="10" xfId="0" applyFont="1" applyBorder="1" applyAlignment="1">
      <alignment vertical="top" wrapText="1"/>
    </xf>
    <xf numFmtId="0" fontId="48" fillId="0" borderId="0" xfId="0" applyFont="1" applyBorder="1" applyAlignment="1">
      <alignment/>
    </xf>
    <xf numFmtId="0" fontId="4" fillId="0" borderId="11" xfId="0" applyFont="1" applyFill="1" applyBorder="1" applyAlignment="1">
      <alignment horizontal="center" vertical="top" textRotation="90" wrapText="1"/>
    </xf>
    <xf numFmtId="0" fontId="48" fillId="0" borderId="0" xfId="0" applyFont="1" applyFill="1" applyBorder="1" applyAlignment="1">
      <alignment horizontal="center" vertical="top" textRotation="90"/>
    </xf>
    <xf numFmtId="0" fontId="48" fillId="0" borderId="36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50" fillId="0" borderId="43" xfId="0" applyFont="1" applyBorder="1" applyAlignment="1">
      <alignment horizontal="right" vertical="top"/>
    </xf>
    <xf numFmtId="0" fontId="50" fillId="0" borderId="10" xfId="0" applyFont="1" applyBorder="1" applyAlignment="1">
      <alignment horizontal="right" vertical="top"/>
    </xf>
    <xf numFmtId="0" fontId="35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vertical="top" wrapText="1"/>
    </xf>
    <xf numFmtId="3" fontId="3" fillId="0" borderId="0" xfId="0" applyNumberFormat="1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right" vertical="top"/>
    </xf>
    <xf numFmtId="2" fontId="3" fillId="0" borderId="0" xfId="0" applyNumberFormat="1" applyFont="1" applyBorder="1" applyAlignment="1">
      <alignment horizontal="right" vertical="top"/>
    </xf>
    <xf numFmtId="0" fontId="20" fillId="0" borderId="0" xfId="0" applyFont="1" applyFill="1" applyBorder="1" applyAlignment="1">
      <alignment vertical="top" wrapText="1"/>
    </xf>
    <xf numFmtId="0" fontId="3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top" wrapText="1"/>
    </xf>
    <xf numFmtId="0" fontId="28" fillId="0" borderId="0" xfId="0" applyFont="1" applyFill="1" applyBorder="1" applyAlignment="1">
      <alignment horizontal="left" vertical="center" wrapText="1"/>
    </xf>
    <xf numFmtId="0" fontId="18" fillId="56" borderId="44" xfId="0" applyFont="1" applyFill="1" applyBorder="1" applyAlignment="1">
      <alignment horizontal="center" vertical="top" wrapText="1"/>
    </xf>
    <xf numFmtId="0" fontId="18" fillId="56" borderId="23" xfId="0" applyFont="1" applyFill="1" applyBorder="1" applyAlignment="1">
      <alignment horizontal="center" vertical="top" wrapText="1"/>
    </xf>
    <xf numFmtId="0" fontId="18" fillId="57" borderId="13" xfId="0" applyFont="1" applyFill="1" applyBorder="1" applyAlignment="1">
      <alignment horizontal="center" vertical="top" wrapText="1"/>
    </xf>
    <xf numFmtId="0" fontId="18" fillId="57" borderId="4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vertical="top" wrapText="1"/>
    </xf>
    <xf numFmtId="3" fontId="3" fillId="57" borderId="45" xfId="0" applyNumberFormat="1" applyFont="1" applyFill="1" applyBorder="1" applyAlignment="1">
      <alignment horizontal="center" vertical="top"/>
    </xf>
    <xf numFmtId="3" fontId="3" fillId="57" borderId="11" xfId="0" applyNumberFormat="1" applyFont="1" applyFill="1" applyBorder="1" applyAlignment="1">
      <alignment horizontal="center" vertical="top"/>
    </xf>
    <xf numFmtId="3" fontId="3" fillId="57" borderId="40" xfId="0" applyNumberFormat="1" applyFont="1" applyFill="1" applyBorder="1" applyAlignment="1">
      <alignment horizontal="center" vertical="top"/>
    </xf>
    <xf numFmtId="3" fontId="3" fillId="33" borderId="10" xfId="0" applyNumberFormat="1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18" fillId="34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center" vertical="top" textRotation="90" wrapText="1"/>
    </xf>
    <xf numFmtId="0" fontId="18" fillId="48" borderId="10" xfId="0" applyFont="1" applyFill="1" applyBorder="1" applyAlignment="1">
      <alignment horizontal="left" vertical="top" wrapText="1"/>
    </xf>
    <xf numFmtId="3" fontId="3" fillId="50" borderId="10" xfId="0" applyNumberFormat="1" applyFont="1" applyFill="1" applyBorder="1" applyAlignment="1">
      <alignment horizontal="center" vertical="top"/>
    </xf>
    <xf numFmtId="3" fontId="18" fillId="0" borderId="42" xfId="0" applyNumberFormat="1" applyFont="1" applyFill="1" applyBorder="1" applyAlignment="1">
      <alignment horizontal="left" vertical="top" wrapText="1"/>
    </xf>
    <xf numFmtId="0" fontId="25" fillId="52" borderId="33" xfId="0" applyFont="1" applyFill="1" applyBorder="1" applyAlignment="1">
      <alignment horizontal="left" vertical="top" wrapText="1"/>
    </xf>
    <xf numFmtId="0" fontId="25" fillId="52" borderId="35" xfId="0" applyFont="1" applyFill="1" applyBorder="1" applyAlignment="1">
      <alignment horizontal="left" vertical="top" wrapText="1"/>
    </xf>
    <xf numFmtId="0" fontId="25" fillId="52" borderId="46" xfId="0" applyFont="1" applyFill="1" applyBorder="1" applyAlignment="1">
      <alignment horizontal="left" vertical="top" wrapText="1"/>
    </xf>
    <xf numFmtId="0" fontId="18" fillId="58" borderId="10" xfId="0" applyFont="1" applyFill="1" applyBorder="1" applyAlignment="1">
      <alignment horizontal="center" vertical="top"/>
    </xf>
    <xf numFmtId="3" fontId="3" fillId="37" borderId="40" xfId="0" applyNumberFormat="1" applyFont="1" applyFill="1" applyBorder="1" applyAlignment="1">
      <alignment horizontal="center" vertical="top" wrapText="1"/>
    </xf>
    <xf numFmtId="3" fontId="3" fillId="37" borderId="23" xfId="0" applyNumberFormat="1" applyFont="1" applyFill="1" applyBorder="1" applyAlignment="1">
      <alignment horizontal="center" vertical="top" wrapText="1"/>
    </xf>
    <xf numFmtId="0" fontId="18" fillId="48" borderId="10" xfId="0" applyFont="1" applyFill="1" applyBorder="1" applyAlignment="1">
      <alignment vertical="top" wrapText="1"/>
    </xf>
    <xf numFmtId="0" fontId="18" fillId="51" borderId="10" xfId="0" applyFont="1" applyFill="1" applyBorder="1" applyAlignment="1">
      <alignment horizontal="left" vertical="top" wrapText="1"/>
    </xf>
    <xf numFmtId="3" fontId="3" fillId="49" borderId="10" xfId="0" applyNumberFormat="1" applyFont="1" applyFill="1" applyBorder="1" applyAlignment="1">
      <alignment horizontal="center" vertical="top" wrapText="1"/>
    </xf>
    <xf numFmtId="3" fontId="3" fillId="58" borderId="10" xfId="0" applyNumberFormat="1" applyFont="1" applyFill="1" applyBorder="1" applyAlignment="1">
      <alignment horizontal="center" vertical="top"/>
    </xf>
    <xf numFmtId="0" fontId="18" fillId="39" borderId="32" xfId="0" applyFont="1" applyFill="1" applyBorder="1" applyAlignment="1">
      <alignment horizontal="left" vertical="top" wrapText="1"/>
    </xf>
    <xf numFmtId="0" fontId="18" fillId="39" borderId="47" xfId="0" applyFont="1" applyFill="1" applyBorder="1" applyAlignment="1">
      <alignment horizontal="left" vertical="top" wrapText="1"/>
    </xf>
    <xf numFmtId="0" fontId="18" fillId="59" borderId="10" xfId="0" applyFont="1" applyFill="1" applyBorder="1" applyAlignment="1">
      <alignment horizontal="center" vertical="top"/>
    </xf>
    <xf numFmtId="3" fontId="3" fillId="60" borderId="10" xfId="0" applyNumberFormat="1" applyFont="1" applyFill="1" applyBorder="1" applyAlignment="1">
      <alignment horizontal="center" vertical="top"/>
    </xf>
    <xf numFmtId="3" fontId="3" fillId="59" borderId="10" xfId="0" applyNumberFormat="1" applyFont="1" applyFill="1" applyBorder="1" applyAlignment="1">
      <alignment horizontal="center" vertical="top"/>
    </xf>
    <xf numFmtId="3" fontId="3" fillId="61" borderId="23" xfId="0" applyNumberFormat="1" applyFont="1" applyFill="1" applyBorder="1" applyAlignment="1">
      <alignment horizontal="center" vertical="top" wrapText="1"/>
    </xf>
    <xf numFmtId="3" fontId="3" fillId="35" borderId="40" xfId="0" applyNumberFormat="1" applyFont="1" applyFill="1" applyBorder="1" applyAlignment="1">
      <alignment horizontal="center" vertical="top" wrapText="1"/>
    </xf>
    <xf numFmtId="3" fontId="3" fillId="35" borderId="23" xfId="0" applyNumberFormat="1" applyFont="1" applyFill="1" applyBorder="1" applyAlignment="1">
      <alignment horizontal="center" vertical="top" wrapText="1"/>
    </xf>
    <xf numFmtId="0" fontId="18" fillId="62" borderId="10" xfId="0" applyFont="1" applyFill="1" applyBorder="1" applyAlignment="1">
      <alignment horizontal="center" vertical="top"/>
    </xf>
    <xf numFmtId="3" fontId="3" fillId="36" borderId="23" xfId="0" applyNumberFormat="1" applyFont="1" applyFill="1" applyBorder="1" applyAlignment="1">
      <alignment horizontal="center" vertical="top" wrapText="1"/>
    </xf>
    <xf numFmtId="3" fontId="3" fillId="36" borderId="40" xfId="0" applyNumberFormat="1" applyFont="1" applyFill="1" applyBorder="1" applyAlignment="1">
      <alignment horizontal="center" vertical="top" wrapText="1"/>
    </xf>
    <xf numFmtId="0" fontId="18" fillId="38" borderId="23" xfId="0" applyFont="1" applyFill="1" applyBorder="1" applyAlignment="1">
      <alignment horizontal="center" vertical="top" shrinkToFit="1"/>
    </xf>
    <xf numFmtId="3" fontId="3" fillId="63" borderId="44" xfId="0" applyNumberFormat="1" applyFont="1" applyFill="1" applyBorder="1" applyAlignment="1">
      <alignment horizontal="center" vertical="top" wrapText="1"/>
    </xf>
    <xf numFmtId="3" fontId="3" fillId="63" borderId="23" xfId="0" applyNumberFormat="1" applyFont="1" applyFill="1" applyBorder="1" applyAlignment="1">
      <alignment horizontal="center" vertical="top" wrapText="1"/>
    </xf>
    <xf numFmtId="3" fontId="3" fillId="34" borderId="40" xfId="0" applyNumberFormat="1" applyFont="1" applyFill="1" applyBorder="1" applyAlignment="1">
      <alignment horizontal="center" vertical="top" wrapText="1"/>
    </xf>
    <xf numFmtId="3" fontId="3" fillId="34" borderId="23" xfId="0" applyNumberFormat="1" applyFont="1" applyFill="1" applyBorder="1" applyAlignment="1">
      <alignment horizontal="center" vertical="top" wrapText="1"/>
    </xf>
    <xf numFmtId="3" fontId="3" fillId="34" borderId="13" xfId="0" applyNumberFormat="1" applyFont="1" applyFill="1" applyBorder="1" applyAlignment="1">
      <alignment horizontal="center" vertical="top" wrapText="1"/>
    </xf>
    <xf numFmtId="3" fontId="3" fillId="34" borderId="23" xfId="62" applyNumberFormat="1" applyFont="1" applyFill="1" applyBorder="1" applyAlignment="1">
      <alignment horizontal="center" vertical="top"/>
    </xf>
    <xf numFmtId="3" fontId="3" fillId="64" borderId="10" xfId="0" applyNumberFormat="1" applyFont="1" applyFill="1" applyBorder="1" applyAlignment="1">
      <alignment horizontal="center" vertical="top" wrapText="1"/>
    </xf>
    <xf numFmtId="3" fontId="3" fillId="62" borderId="10" xfId="0" applyNumberFormat="1" applyFont="1" applyFill="1" applyBorder="1" applyAlignment="1">
      <alignment horizontal="center" vertical="top" wrapText="1"/>
    </xf>
    <xf numFmtId="0" fontId="18" fillId="34" borderId="23" xfId="0" applyFont="1" applyFill="1" applyBorder="1" applyAlignment="1">
      <alignment horizontal="center" vertical="top" wrapText="1"/>
    </xf>
    <xf numFmtId="0" fontId="18" fillId="34" borderId="13" xfId="0" applyFont="1" applyFill="1" applyBorder="1" applyAlignment="1">
      <alignment horizontal="center" vertical="top" wrapText="1"/>
    </xf>
    <xf numFmtId="0" fontId="18" fillId="0" borderId="13" xfId="0" applyFont="1" applyFill="1" applyBorder="1" applyAlignment="1">
      <alignment vertical="top" wrapText="1"/>
    </xf>
    <xf numFmtId="0" fontId="18" fillId="0" borderId="11" xfId="0" applyFont="1" applyFill="1" applyBorder="1" applyAlignment="1">
      <alignment vertical="top" wrapText="1"/>
    </xf>
    <xf numFmtId="0" fontId="18" fillId="53" borderId="10" xfId="0" applyFont="1" applyFill="1" applyBorder="1" applyAlignment="1">
      <alignment vertical="top" wrapText="1"/>
    </xf>
    <xf numFmtId="0" fontId="18" fillId="0" borderId="40" xfId="0" applyFont="1" applyBorder="1" applyAlignment="1">
      <alignment vertical="top" wrapText="1"/>
    </xf>
    <xf numFmtId="0" fontId="18" fillId="0" borderId="23" xfId="0" applyFont="1" applyBorder="1" applyAlignment="1">
      <alignment vertical="top" wrapText="1"/>
    </xf>
    <xf numFmtId="0" fontId="18" fillId="0" borderId="13" xfId="0" applyFont="1" applyBorder="1" applyAlignment="1">
      <alignment vertical="top" wrapText="1"/>
    </xf>
    <xf numFmtId="0" fontId="18" fillId="64" borderId="10" xfId="0" applyFont="1" applyFill="1" applyBorder="1" applyAlignment="1">
      <alignment horizontal="center" vertical="top"/>
    </xf>
    <xf numFmtId="0" fontId="18" fillId="52" borderId="10" xfId="0" applyFont="1" applyFill="1" applyBorder="1" applyAlignment="1">
      <alignment vertical="top" wrapText="1"/>
    </xf>
    <xf numFmtId="0" fontId="18" fillId="60" borderId="10" xfId="0" applyFont="1" applyFill="1" applyBorder="1" applyAlignment="1">
      <alignment horizontal="center" vertical="top"/>
    </xf>
    <xf numFmtId="3" fontId="3" fillId="65" borderId="13" xfId="0" applyNumberFormat="1" applyFont="1" applyFill="1" applyBorder="1" applyAlignment="1">
      <alignment horizontal="center" vertical="top" wrapText="1"/>
    </xf>
    <xf numFmtId="3" fontId="3" fillId="65" borderId="11" xfId="0" applyNumberFormat="1" applyFont="1" applyFill="1" applyBorder="1" applyAlignment="1">
      <alignment horizontal="center" vertical="top" wrapText="1"/>
    </xf>
    <xf numFmtId="3" fontId="3" fillId="65" borderId="40" xfId="0" applyNumberFormat="1" applyFont="1" applyFill="1" applyBorder="1" applyAlignment="1">
      <alignment horizontal="center" vertical="top" wrapText="1"/>
    </xf>
    <xf numFmtId="3" fontId="3" fillId="38" borderId="23" xfId="0" applyNumberFormat="1" applyFont="1" applyFill="1" applyBorder="1" applyAlignment="1">
      <alignment horizontal="center" vertical="top" wrapText="1"/>
    </xf>
    <xf numFmtId="0" fontId="18" fillId="34" borderId="40" xfId="0" applyFont="1" applyFill="1" applyBorder="1" applyAlignment="1">
      <alignment horizontal="center" vertical="top"/>
    </xf>
    <xf numFmtId="0" fontId="18" fillId="34" borderId="23" xfId="0" applyFont="1" applyFill="1" applyBorder="1" applyAlignment="1">
      <alignment horizontal="center" vertical="top"/>
    </xf>
    <xf numFmtId="0" fontId="18" fillId="34" borderId="13" xfId="0" applyFont="1" applyFill="1" applyBorder="1" applyAlignment="1">
      <alignment horizontal="center" vertical="top"/>
    </xf>
    <xf numFmtId="0" fontId="18" fillId="66" borderId="23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18" fillId="34" borderId="23" xfId="0" applyFont="1" applyFill="1" applyBorder="1" applyAlignment="1">
      <alignment horizontal="center" vertical="top" shrinkToFit="1"/>
    </xf>
    <xf numFmtId="0" fontId="18" fillId="40" borderId="32" xfId="0" applyFont="1" applyFill="1" applyBorder="1" applyAlignment="1">
      <alignment vertical="top" wrapText="1"/>
    </xf>
    <xf numFmtId="0" fontId="18" fillId="63" borderId="44" xfId="0" applyFont="1" applyFill="1" applyBorder="1" applyAlignment="1">
      <alignment horizontal="center" vertical="top" wrapText="1"/>
    </xf>
    <xf numFmtId="0" fontId="18" fillId="63" borderId="23" xfId="0" applyFont="1" applyFill="1" applyBorder="1" applyAlignment="1">
      <alignment horizontal="center" vertical="top" wrapText="1"/>
    </xf>
    <xf numFmtId="0" fontId="18" fillId="40" borderId="47" xfId="0" applyFont="1" applyFill="1" applyBorder="1" applyAlignment="1">
      <alignment vertical="top" wrapText="1"/>
    </xf>
    <xf numFmtId="0" fontId="18" fillId="61" borderId="23" xfId="0" applyFont="1" applyFill="1" applyBorder="1" applyAlignment="1">
      <alignment horizontal="center" vertical="top" wrapText="1"/>
    </xf>
    <xf numFmtId="0" fontId="25" fillId="40" borderId="10" xfId="0" applyFont="1" applyFill="1" applyBorder="1" applyAlignment="1">
      <alignment horizontal="left" vertical="top" wrapText="1"/>
    </xf>
    <xf numFmtId="0" fontId="25" fillId="40" borderId="26" xfId="0" applyFont="1" applyFill="1" applyBorder="1" applyAlignment="1">
      <alignment horizontal="left" vertical="top" wrapText="1"/>
    </xf>
    <xf numFmtId="0" fontId="29" fillId="40" borderId="10" xfId="0" applyFont="1" applyFill="1" applyBorder="1" applyAlignment="1">
      <alignment horizontal="left" vertical="top" wrapText="1"/>
    </xf>
    <xf numFmtId="0" fontId="29" fillId="40" borderId="26" xfId="0" applyFont="1" applyFill="1" applyBorder="1" applyAlignment="1">
      <alignment horizontal="left" vertical="top" wrapText="1"/>
    </xf>
    <xf numFmtId="0" fontId="18" fillId="64" borderId="10" xfId="0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left" vertical="top" wrapText="1"/>
    </xf>
    <xf numFmtId="0" fontId="29" fillId="52" borderId="10" xfId="0" applyFont="1" applyFill="1" applyBorder="1" applyAlignment="1">
      <alignment horizontal="left" vertical="top" wrapText="1"/>
    </xf>
    <xf numFmtId="0" fontId="29" fillId="53" borderId="10" xfId="0" applyFont="1" applyFill="1" applyBorder="1" applyAlignment="1">
      <alignment horizontal="left" vertical="top" wrapText="1"/>
    </xf>
    <xf numFmtId="0" fontId="25" fillId="48" borderId="10" xfId="0" applyFont="1" applyFill="1" applyBorder="1" applyAlignment="1">
      <alignment horizontal="left" vertical="top" wrapText="1"/>
    </xf>
    <xf numFmtId="0" fontId="29" fillId="48" borderId="1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left" vertical="top" wrapText="1"/>
    </xf>
    <xf numFmtId="0" fontId="29" fillId="33" borderId="10" xfId="0" applyFont="1" applyFill="1" applyBorder="1" applyAlignment="1">
      <alignment horizontal="left" vertical="top" wrapText="1"/>
    </xf>
    <xf numFmtId="0" fontId="29" fillId="51" borderId="10" xfId="0" applyFont="1" applyFill="1" applyBorder="1" applyAlignment="1">
      <alignment horizontal="left" vertical="top" wrapText="1"/>
    </xf>
    <xf numFmtId="0" fontId="25" fillId="51" borderId="1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5" fillId="53" borderId="1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9" fillId="39" borderId="33" xfId="0" applyFont="1" applyFill="1" applyBorder="1" applyAlignment="1">
      <alignment horizontal="left" vertical="top" wrapText="1"/>
    </xf>
    <xf numFmtId="0" fontId="29" fillId="39" borderId="35" xfId="0" applyFont="1" applyFill="1" applyBorder="1" applyAlignment="1">
      <alignment horizontal="left" vertical="top" wrapText="1"/>
    </xf>
    <xf numFmtId="0" fontId="25" fillId="39" borderId="10" xfId="0" applyFont="1" applyFill="1" applyBorder="1" applyAlignment="1">
      <alignment horizontal="left" vertical="top" wrapText="1"/>
    </xf>
    <xf numFmtId="0" fontId="25" fillId="39" borderId="33" xfId="0" applyFont="1" applyFill="1" applyBorder="1" applyAlignment="1">
      <alignment horizontal="left" vertical="top" wrapText="1"/>
    </xf>
    <xf numFmtId="0" fontId="29" fillId="39" borderId="10" xfId="0" applyFont="1" applyFill="1" applyBorder="1" applyAlignment="1">
      <alignment horizontal="left" vertical="top" wrapText="1"/>
    </xf>
    <xf numFmtId="3" fontId="3" fillId="56" borderId="45" xfId="0" applyNumberFormat="1" applyFont="1" applyFill="1" applyBorder="1" applyAlignment="1">
      <alignment horizontal="center" vertical="top"/>
    </xf>
    <xf numFmtId="3" fontId="3" fillId="56" borderId="11" xfId="0" applyNumberFormat="1" applyFont="1" applyFill="1" applyBorder="1" applyAlignment="1">
      <alignment horizontal="center" vertical="top"/>
    </xf>
    <xf numFmtId="3" fontId="3" fillId="56" borderId="40" xfId="0" applyNumberFormat="1" applyFont="1" applyFill="1" applyBorder="1" applyAlignment="1">
      <alignment horizontal="center" vertical="top"/>
    </xf>
    <xf numFmtId="0" fontId="25" fillId="33" borderId="10" xfId="0" applyFont="1" applyFill="1" applyBorder="1" applyAlignment="1">
      <alignment horizontal="left" vertical="top" wrapText="1"/>
    </xf>
    <xf numFmtId="0" fontId="18" fillId="0" borderId="23" xfId="0" applyFont="1" applyFill="1" applyBorder="1" applyAlignment="1">
      <alignment vertical="top" wrapText="1"/>
    </xf>
    <xf numFmtId="3" fontId="18" fillId="0" borderId="48" xfId="0" applyNumberFormat="1" applyFont="1" applyFill="1" applyBorder="1" applyAlignment="1">
      <alignment horizontal="left" vertical="top" wrapText="1"/>
    </xf>
    <xf numFmtId="3" fontId="18" fillId="0" borderId="49" xfId="0" applyNumberFormat="1" applyFont="1" applyFill="1" applyBorder="1" applyAlignment="1">
      <alignment horizontal="left" vertical="top" wrapText="1"/>
    </xf>
    <xf numFmtId="0" fontId="18" fillId="49" borderId="10" xfId="0" applyFont="1" applyFill="1" applyBorder="1" applyAlignment="1">
      <alignment horizontal="center" vertical="top"/>
    </xf>
    <xf numFmtId="0" fontId="10" fillId="0" borderId="0" xfId="0" applyFont="1" applyBorder="1" applyAlignment="1">
      <alignment horizontal="center" vertical="top" wrapText="1"/>
    </xf>
    <xf numFmtId="0" fontId="27" fillId="67" borderId="13" xfId="0" applyFont="1" applyFill="1" applyBorder="1" applyAlignment="1">
      <alignment horizontal="center" vertical="top" textRotation="90" wrapText="1"/>
    </xf>
    <xf numFmtId="0" fontId="27" fillId="67" borderId="11" xfId="0" applyFont="1" applyFill="1" applyBorder="1" applyAlignment="1">
      <alignment horizontal="center" vertical="top" textRotation="90" wrapText="1"/>
    </xf>
    <xf numFmtId="0" fontId="27" fillId="67" borderId="40" xfId="0" applyFont="1" applyFill="1" applyBorder="1" applyAlignment="1">
      <alignment horizontal="center" vertical="top" textRotation="90" wrapText="1"/>
    </xf>
    <xf numFmtId="0" fontId="3" fillId="54" borderId="50" xfId="0" applyFont="1" applyFill="1" applyBorder="1" applyAlignment="1">
      <alignment horizontal="center" vertical="center" textRotation="90" wrapText="1"/>
    </xf>
    <xf numFmtId="0" fontId="3" fillId="54" borderId="12" xfId="0" applyFont="1" applyFill="1" applyBorder="1" applyAlignment="1">
      <alignment horizontal="center" vertical="center" textRotation="90" wrapText="1"/>
    </xf>
    <xf numFmtId="0" fontId="3" fillId="54" borderId="37" xfId="0" applyFont="1" applyFill="1" applyBorder="1" applyAlignment="1">
      <alignment horizontal="center" vertical="center" textRotation="90" wrapText="1"/>
    </xf>
    <xf numFmtId="0" fontId="3" fillId="54" borderId="42" xfId="0" applyFont="1" applyFill="1" applyBorder="1" applyAlignment="1">
      <alignment horizontal="center" vertical="center" textRotation="90" wrapText="1"/>
    </xf>
    <xf numFmtId="0" fontId="3" fillId="54" borderId="0" xfId="0" applyFont="1" applyFill="1" applyBorder="1" applyAlignment="1">
      <alignment horizontal="center" vertical="center" textRotation="90" wrapText="1"/>
    </xf>
    <xf numFmtId="0" fontId="3" fillId="54" borderId="36" xfId="0" applyFont="1" applyFill="1" applyBorder="1" applyAlignment="1">
      <alignment horizontal="center" vertical="center" textRotation="90" wrapText="1"/>
    </xf>
    <xf numFmtId="0" fontId="27" fillId="54" borderId="42" xfId="0" applyFont="1" applyFill="1" applyBorder="1" applyAlignment="1">
      <alignment horizontal="center" vertical="top" textRotation="90" wrapText="1"/>
    </xf>
    <xf numFmtId="0" fontId="27" fillId="68" borderId="13" xfId="0" applyFont="1" applyFill="1" applyBorder="1" applyAlignment="1">
      <alignment horizontal="center" vertical="top" textRotation="90" wrapText="1"/>
    </xf>
    <xf numFmtId="0" fontId="27" fillId="68" borderId="11" xfId="0" applyFont="1" applyFill="1" applyBorder="1" applyAlignment="1">
      <alignment horizontal="center" vertical="top" textRotation="90" wrapText="1"/>
    </xf>
    <xf numFmtId="0" fontId="27" fillId="68" borderId="40" xfId="0" applyFont="1" applyFill="1" applyBorder="1" applyAlignment="1">
      <alignment horizontal="center" vertical="top" textRotation="90" wrapText="1"/>
    </xf>
    <xf numFmtId="0" fontId="27" fillId="54" borderId="36" xfId="0" applyFont="1" applyFill="1" applyBorder="1" applyAlignment="1">
      <alignment horizontal="center" vertical="top" textRotation="90" wrapText="1"/>
    </xf>
    <xf numFmtId="0" fontId="27" fillId="41" borderId="36" xfId="0" applyFont="1" applyFill="1" applyBorder="1" applyAlignment="1">
      <alignment horizontal="center" vertical="top" textRotation="90" wrapText="1"/>
    </xf>
    <xf numFmtId="0" fontId="3" fillId="37" borderId="50" xfId="0" applyFont="1" applyFill="1" applyBorder="1" applyAlignment="1">
      <alignment horizontal="center" vertical="center" textRotation="90" wrapText="1"/>
    </xf>
    <xf numFmtId="0" fontId="3" fillId="37" borderId="12" xfId="0" applyFont="1" applyFill="1" applyBorder="1" applyAlignment="1">
      <alignment horizontal="center" vertical="center" textRotation="90" wrapText="1"/>
    </xf>
    <xf numFmtId="0" fontId="3" fillId="37" borderId="37" xfId="0" applyFont="1" applyFill="1" applyBorder="1" applyAlignment="1">
      <alignment horizontal="center" vertical="center" textRotation="90" wrapText="1"/>
    </xf>
    <xf numFmtId="0" fontId="3" fillId="37" borderId="42" xfId="0" applyFont="1" applyFill="1" applyBorder="1" applyAlignment="1">
      <alignment horizontal="center" vertical="center" textRotation="90" wrapText="1"/>
    </xf>
    <xf numFmtId="0" fontId="3" fillId="37" borderId="0" xfId="0" applyFont="1" applyFill="1" applyBorder="1" applyAlignment="1">
      <alignment horizontal="center" vertical="center" textRotation="90" wrapText="1"/>
    </xf>
    <xf numFmtId="0" fontId="3" fillId="37" borderId="36" xfId="0" applyFont="1" applyFill="1" applyBorder="1" applyAlignment="1">
      <alignment horizontal="center" vertical="center" textRotation="90" wrapText="1"/>
    </xf>
    <xf numFmtId="0" fontId="3" fillId="41" borderId="50" xfId="0" applyFont="1" applyFill="1" applyBorder="1" applyAlignment="1">
      <alignment horizontal="center" vertical="center" textRotation="90" wrapText="1"/>
    </xf>
    <xf numFmtId="0" fontId="3" fillId="41" borderId="12" xfId="0" applyFont="1" applyFill="1" applyBorder="1" applyAlignment="1">
      <alignment horizontal="center" vertical="center" textRotation="90" wrapText="1"/>
    </xf>
    <xf numFmtId="0" fontId="3" fillId="41" borderId="37" xfId="0" applyFont="1" applyFill="1" applyBorder="1" applyAlignment="1">
      <alignment horizontal="center" vertical="center" textRotation="90" wrapText="1"/>
    </xf>
    <xf numFmtId="0" fontId="3" fillId="41" borderId="42" xfId="0" applyFont="1" applyFill="1" applyBorder="1" applyAlignment="1">
      <alignment horizontal="center" vertical="center" textRotation="90" wrapText="1"/>
    </xf>
    <xf numFmtId="0" fontId="3" fillId="41" borderId="0" xfId="0" applyFont="1" applyFill="1" applyBorder="1" applyAlignment="1">
      <alignment horizontal="center" vertical="center" textRotation="90" wrapText="1"/>
    </xf>
    <xf numFmtId="0" fontId="3" fillId="41" borderId="36" xfId="0" applyFont="1" applyFill="1" applyBorder="1" applyAlignment="1">
      <alignment horizontal="center" vertical="center" textRotation="90" wrapText="1"/>
    </xf>
    <xf numFmtId="0" fontId="27" fillId="69" borderId="13" xfId="0" applyFont="1" applyFill="1" applyBorder="1" applyAlignment="1">
      <alignment horizontal="center" vertical="top" textRotation="90" wrapText="1"/>
    </xf>
    <xf numFmtId="0" fontId="27" fillId="69" borderId="11" xfId="0" applyFont="1" applyFill="1" applyBorder="1" applyAlignment="1">
      <alignment horizontal="center" vertical="top" textRotation="90" wrapText="1"/>
    </xf>
    <xf numFmtId="0" fontId="27" fillId="69" borderId="40" xfId="0" applyFont="1" applyFill="1" applyBorder="1" applyAlignment="1">
      <alignment horizontal="center" vertical="top" textRotation="90" wrapText="1"/>
    </xf>
    <xf numFmtId="0" fontId="27" fillId="70" borderId="13" xfId="0" applyFont="1" applyFill="1" applyBorder="1" applyAlignment="1">
      <alignment horizontal="center" vertical="top" textRotation="90" wrapText="1"/>
    </xf>
    <xf numFmtId="0" fontId="27" fillId="70" borderId="11" xfId="0" applyFont="1" applyFill="1" applyBorder="1" applyAlignment="1">
      <alignment horizontal="center" vertical="top" textRotation="90" wrapText="1"/>
    </xf>
    <xf numFmtId="0" fontId="27" fillId="70" borderId="40" xfId="0" applyFont="1" applyFill="1" applyBorder="1" applyAlignment="1">
      <alignment horizontal="center" vertical="top" textRotation="90" wrapText="1"/>
    </xf>
    <xf numFmtId="0" fontId="27" fillId="41" borderId="42" xfId="0" applyFont="1" applyFill="1" applyBorder="1" applyAlignment="1">
      <alignment horizontal="center" vertical="top" textRotation="90" wrapText="1"/>
    </xf>
    <xf numFmtId="0" fontId="27" fillId="55" borderId="11" xfId="0" applyFont="1" applyFill="1" applyBorder="1" applyAlignment="1">
      <alignment horizontal="center" vertical="top" textRotation="90" wrapText="1"/>
    </xf>
    <xf numFmtId="0" fontId="27" fillId="71" borderId="13" xfId="0" applyFont="1" applyFill="1" applyBorder="1" applyAlignment="1">
      <alignment horizontal="center" vertical="top" textRotation="90" wrapText="1"/>
    </xf>
    <xf numFmtId="0" fontId="27" fillId="71" borderId="11" xfId="0" applyFont="1" applyFill="1" applyBorder="1" applyAlignment="1">
      <alignment horizontal="center" vertical="top" textRotation="90" wrapText="1"/>
    </xf>
    <xf numFmtId="0" fontId="27" fillId="71" borderId="40" xfId="0" applyFont="1" applyFill="1" applyBorder="1" applyAlignment="1">
      <alignment horizontal="center" vertical="top" textRotation="90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7" fillId="37" borderId="42" xfId="0" applyFont="1" applyFill="1" applyBorder="1" applyAlignment="1">
      <alignment horizontal="center" vertical="top" textRotation="90" wrapText="1"/>
    </xf>
    <xf numFmtId="0" fontId="27" fillId="37" borderId="36" xfId="0" applyFont="1" applyFill="1" applyBorder="1" applyAlignment="1">
      <alignment horizontal="center" vertical="top" textRotation="90" wrapText="1"/>
    </xf>
    <xf numFmtId="0" fontId="3" fillId="55" borderId="50" xfId="0" applyFont="1" applyFill="1" applyBorder="1" applyAlignment="1">
      <alignment horizontal="center" vertical="center" textRotation="90" wrapText="1"/>
    </xf>
    <xf numFmtId="0" fontId="3" fillId="55" borderId="12" xfId="0" applyFont="1" applyFill="1" applyBorder="1" applyAlignment="1">
      <alignment horizontal="center" vertical="center" textRotation="90" wrapText="1"/>
    </xf>
    <xf numFmtId="0" fontId="3" fillId="55" borderId="37" xfId="0" applyFont="1" applyFill="1" applyBorder="1" applyAlignment="1">
      <alignment horizontal="center" vertical="center" textRotation="90" wrapText="1"/>
    </xf>
    <xf numFmtId="0" fontId="3" fillId="55" borderId="42" xfId="0" applyFont="1" applyFill="1" applyBorder="1" applyAlignment="1">
      <alignment horizontal="center" vertical="center" textRotation="90" wrapText="1"/>
    </xf>
    <xf numFmtId="0" fontId="3" fillId="55" borderId="0" xfId="0" applyFont="1" applyFill="1" applyBorder="1" applyAlignment="1">
      <alignment horizontal="center" vertical="center" textRotation="90" wrapText="1"/>
    </xf>
    <xf numFmtId="0" fontId="3" fillId="55" borderId="36" xfId="0" applyFont="1" applyFill="1" applyBorder="1" applyAlignment="1">
      <alignment horizontal="center" vertical="center" textRotation="90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_3_Финансирование проекта Жилье в Саратове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724150" y="0"/>
          <a:ext cx="2943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Исполнители задач управления выполнением функций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409825" y="0"/>
          <a:ext cx="28575" cy="0"/>
        </a:xfrm>
        <a:prstGeom prst="downArrowCallout">
          <a:avLst>
            <a:gd name="adj1" fmla="val 43402"/>
            <a:gd name="adj2" fmla="val 0"/>
            <a:gd name="adj3" fmla="val -2147483648"/>
            <a:gd name="adj4" fmla="val 0"/>
          </a:avLst>
        </a:prstGeom>
        <a:solidFill>
          <a:srgbClr val="FF808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 vert="vert27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Структура функций добавления стоимости</a:t>
          </a:r>
        </a:p>
      </xdr:txBody>
    </xdr:sp>
    <xdr:clientData/>
  </xdr:twoCellAnchor>
  <xdr:twoCellAnchor>
    <xdr:from>
      <xdr:col>1</xdr:col>
      <xdr:colOff>304800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714625" y="0"/>
          <a:ext cx="2952750" cy="0"/>
        </a:xfrm>
        <a:prstGeom prst="rightArrowCallout">
          <a:avLst>
            <a:gd name="adj1" fmla="val 43666"/>
            <a:gd name="adj2" fmla="val -2147483648"/>
            <a:gd name="adj3" fmla="val 50000"/>
            <a:gd name="adj4" fmla="val -2147483648"/>
          </a:avLst>
        </a:prstGeom>
        <a:solidFill>
          <a:srgbClr val="00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Структура функций жизненного цикла и цикла управления</a:t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933700" y="0"/>
          <a:ext cx="2733675" cy="0"/>
        </a:xfrm>
        <a:prstGeom prst="homePlate">
          <a:avLst>
            <a:gd name="adj" fmla="val 50000"/>
          </a:avLst>
        </a:prstGeom>
        <a:solidFill>
          <a:srgbClr val="FF00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Заказчик функции: </a:t>
          </a:r>
          <a:r>
            <a:rPr lang="en-US" cap="none" sz="1200" b="0" i="0" u="none" baseline="0">
              <a:solidFill>
                <a:srgbClr val="000000"/>
              </a:solidFill>
            </a:rPr>
            <a:t>выполняет: задачу целеполагания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на входе:</a:t>
          </a:r>
          <a:r>
            <a:rPr lang="en-US" cap="none" sz="1200" b="0" i="0" u="none" baseline="0">
              <a:solidFill>
                <a:srgbClr val="000000"/>
              </a:solidFill>
            </a:rPr>
            <a:t> информация внешней и внутренней среды;
</a:t>
          </a:r>
          <a:r>
            <a:rPr lang="en-US" cap="none" sz="1200" b="1" i="0" u="none" baseline="0">
              <a:solidFill>
                <a:srgbClr val="000000"/>
              </a:solidFill>
            </a:rPr>
            <a:t>на выходе:</a:t>
          </a:r>
          <a:r>
            <a:rPr lang="en-US" cap="none" sz="1200" b="0" i="0" u="none" baseline="0">
              <a:solidFill>
                <a:srgbClr val="000000"/>
              </a:solidFill>
            </a:rPr>
            <a:t> целеуказания владельцу функции.</a:t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2914650" y="0"/>
          <a:ext cx="2752725" cy="0"/>
        </a:xfrm>
        <a:prstGeom prst="homePlate">
          <a:avLst>
            <a:gd name="adj" fmla="val 50000"/>
          </a:avLst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Владелец функции: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Выполняет задачи: разработки программы достижения целей заказчика , оптимизации; стабилизации, слежения;
</a:t>
          </a:r>
          <a:r>
            <a:rPr lang="en-US" cap="none" sz="1200" b="1" i="0" u="none" baseline="0">
              <a:solidFill>
                <a:srgbClr val="000000"/>
              </a:solidFill>
            </a:rPr>
            <a:t>на входе:</a:t>
          </a:r>
          <a:r>
            <a:rPr lang="en-US" cap="none" sz="1200" b="0" i="0" u="none" baseline="0">
              <a:solidFill>
                <a:srgbClr val="000000"/>
              </a:solidFill>
            </a:rPr>
            <a:t> цели, установленные заказчиком;
</a:t>
          </a:r>
          <a:r>
            <a:rPr lang="en-US" cap="none" sz="1200" b="1" i="0" u="none" baseline="0">
              <a:solidFill>
                <a:srgbClr val="000000"/>
              </a:solidFill>
            </a:rPr>
            <a:t>на выходе:</a:t>
          </a:r>
          <a:r>
            <a:rPr lang="en-US" cap="none" sz="1200" b="0" i="0" u="none" baseline="0">
              <a:solidFill>
                <a:srgbClr val="000000"/>
              </a:solidFill>
            </a:rPr>
            <a:t> программа действий и управляющая информация для исполнителя;</a:t>
          </a:r>
        </a:p>
      </xdr:txBody>
    </xdr:sp>
    <xdr:clientData/>
  </xdr:twoCellAnchor>
  <xdr:twoCellAnchor>
    <xdr:from>
      <xdr:col>1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2914650" y="0"/>
          <a:ext cx="2752725" cy="0"/>
        </a:xfrm>
        <a:prstGeom prst="homePlate">
          <a:avLst>
            <a:gd name="adj" fmla="val 50000"/>
          </a:avLst>
        </a:prstGeom>
        <a:solidFill>
          <a:srgbClr val="A6CAF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Исполнитель функции: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выполняет задачу выполнения программы владельца;
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 входе: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управляющая информация от владельца функции;
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 выходе: 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результаты работ и отчет владельцу.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AutoShape 8"/>
        <xdr:cNvSpPr>
          <a:spLocks/>
        </xdr:cNvSpPr>
      </xdr:nvSpPr>
      <xdr:spPr>
        <a:xfrm>
          <a:off x="5667375" y="0"/>
          <a:ext cx="0" cy="0"/>
        </a:xfrm>
        <a:prstGeom prst="smileyFace">
          <a:avLst>
            <a:gd name="adj" fmla="val 21805"/>
          </a:avLst>
        </a:prstGeom>
        <a:solidFill>
          <a:srgbClr val="A6CA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AutoShape 9"/>
        <xdr:cNvSpPr>
          <a:spLocks/>
        </xdr:cNvSpPr>
      </xdr:nvSpPr>
      <xdr:spPr>
        <a:xfrm>
          <a:off x="5667375" y="0"/>
          <a:ext cx="0" cy="0"/>
        </a:xfrm>
        <a:prstGeom prst="lightningBol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5667375" y="0"/>
          <a:ext cx="0" cy="0"/>
        </a:xfrm>
        <a:prstGeom prst="lightningBol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181350" y="0"/>
          <a:ext cx="21497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Исполнители задач управления выполнением функций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38100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867025" y="0"/>
          <a:ext cx="38100" cy="0"/>
        </a:xfrm>
        <a:prstGeom prst="downArrowCallout">
          <a:avLst>
            <a:gd name="adj1" fmla="val 43402"/>
            <a:gd name="adj2" fmla="val 0"/>
            <a:gd name="adj3" fmla="val -2147483648"/>
            <a:gd name="adj4" fmla="val 0"/>
          </a:avLst>
        </a:prstGeom>
        <a:solidFill>
          <a:srgbClr val="FF808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 vert="vert27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Структура функций добавления стоимости</a:t>
          </a:r>
        </a:p>
      </xdr:txBody>
    </xdr:sp>
    <xdr:clientData/>
  </xdr:twoCellAnchor>
  <xdr:twoCellAnchor>
    <xdr:from>
      <xdr:col>1</xdr:col>
      <xdr:colOff>304800</xdr:colOff>
      <xdr:row>0</xdr:row>
      <xdr:rowOff>0</xdr:rowOff>
    </xdr:from>
    <xdr:to>
      <xdr:col>2</xdr:col>
      <xdr:colOff>7524750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171825" y="0"/>
          <a:ext cx="13173075" cy="0"/>
        </a:xfrm>
        <a:prstGeom prst="rightArrowCallout">
          <a:avLst>
            <a:gd name="adj1" fmla="val 43666"/>
            <a:gd name="adj2" fmla="val -2147483648"/>
            <a:gd name="adj3" fmla="val 50000"/>
            <a:gd name="adj4" fmla="val -2147483648"/>
          </a:avLst>
        </a:prstGeom>
        <a:solidFill>
          <a:srgbClr val="00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Структура функций жизненного цикла и цикла управления</a:t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5686425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390900" y="0"/>
          <a:ext cx="11115675" cy="0"/>
        </a:xfrm>
        <a:prstGeom prst="homePlate">
          <a:avLst>
            <a:gd name="adj" fmla="val 50000"/>
          </a:avLst>
        </a:prstGeom>
        <a:solidFill>
          <a:srgbClr val="FF00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Заказчик функции: </a:t>
          </a:r>
          <a:r>
            <a:rPr lang="en-US" cap="none" sz="1200" b="0" i="0" u="none" baseline="0">
              <a:solidFill>
                <a:srgbClr val="000000"/>
              </a:solidFill>
            </a:rPr>
            <a:t>выполняет: задачу целеполагания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на входе:</a:t>
          </a:r>
          <a:r>
            <a:rPr lang="en-US" cap="none" sz="1200" b="0" i="0" u="none" baseline="0">
              <a:solidFill>
                <a:srgbClr val="000000"/>
              </a:solidFill>
            </a:rPr>
            <a:t> информация внешней и внутренней среды;
</a:t>
          </a:r>
          <a:r>
            <a:rPr lang="en-US" cap="none" sz="1200" b="1" i="0" u="none" baseline="0">
              <a:solidFill>
                <a:srgbClr val="000000"/>
              </a:solidFill>
            </a:rPr>
            <a:t>на выходе:</a:t>
          </a:r>
          <a:r>
            <a:rPr lang="en-US" cap="none" sz="1200" b="0" i="0" u="none" baseline="0">
              <a:solidFill>
                <a:srgbClr val="000000"/>
              </a:solidFill>
            </a:rPr>
            <a:t> целеуказания владельцу функции.</a:t>
          </a:r>
        </a:p>
      </xdr:txBody>
    </xdr:sp>
    <xdr:clientData/>
  </xdr:twoCellAnchor>
  <xdr:twoCellAnchor>
    <xdr:from>
      <xdr:col>1</xdr:col>
      <xdr:colOff>495300</xdr:colOff>
      <xdr:row>0</xdr:row>
      <xdr:rowOff>0</xdr:rowOff>
    </xdr:from>
    <xdr:to>
      <xdr:col>2</xdr:col>
      <xdr:colOff>5762625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362325" y="0"/>
          <a:ext cx="11220450" cy="0"/>
        </a:xfrm>
        <a:prstGeom prst="homePlate">
          <a:avLst>
            <a:gd name="adj" fmla="val 50000"/>
          </a:avLst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Владелец фукции: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Выполняет задачи: разработки программы достижения целей заказчика , оптимизации; стабилизации, слежения;
</a:t>
          </a:r>
          <a:r>
            <a:rPr lang="en-US" cap="none" sz="1200" b="1" i="0" u="none" baseline="0">
              <a:solidFill>
                <a:srgbClr val="000000"/>
              </a:solidFill>
            </a:rPr>
            <a:t>на входе:</a:t>
          </a:r>
          <a:r>
            <a:rPr lang="en-US" cap="none" sz="1200" b="0" i="0" u="none" baseline="0">
              <a:solidFill>
                <a:srgbClr val="000000"/>
              </a:solidFill>
            </a:rPr>
            <a:t> цели, установленные заказчиком;
</a:t>
          </a:r>
          <a:r>
            <a:rPr lang="en-US" cap="none" sz="1200" b="1" i="0" u="none" baseline="0">
              <a:solidFill>
                <a:srgbClr val="000000"/>
              </a:solidFill>
            </a:rPr>
            <a:t>на выходе:</a:t>
          </a:r>
          <a:r>
            <a:rPr lang="en-US" cap="none" sz="1200" b="0" i="0" u="none" baseline="0">
              <a:solidFill>
                <a:srgbClr val="000000"/>
              </a:solidFill>
            </a:rPr>
            <a:t> программа действий и управяющая информация для исполнителя;</a:t>
          </a:r>
        </a:p>
      </xdr:txBody>
    </xdr:sp>
    <xdr:clientData/>
  </xdr:twoCellAnchor>
  <xdr:twoCellAnchor>
    <xdr:from>
      <xdr:col>1</xdr:col>
      <xdr:colOff>495300</xdr:colOff>
      <xdr:row>0</xdr:row>
      <xdr:rowOff>0</xdr:rowOff>
    </xdr:from>
    <xdr:to>
      <xdr:col>2</xdr:col>
      <xdr:colOff>5734050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362325" y="0"/>
          <a:ext cx="11191875" cy="0"/>
        </a:xfrm>
        <a:prstGeom prst="homePlate">
          <a:avLst>
            <a:gd name="adj" fmla="val 50000"/>
          </a:avLst>
        </a:prstGeom>
        <a:solidFill>
          <a:srgbClr val="A6CAF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Исполнитель функции: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выполняет задачу выполнения программы владельца;
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 входе: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управляющая информация от владельца функции;
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 выходе: 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результаты работ и отчет владельцу. </a:t>
          </a:r>
        </a:p>
      </xdr:txBody>
    </xdr:sp>
    <xdr:clientData/>
  </xdr:twoCellAnchor>
  <xdr:twoCellAnchor>
    <xdr:from>
      <xdr:col>2</xdr:col>
      <xdr:colOff>5543550</xdr:colOff>
      <xdr:row>0</xdr:row>
      <xdr:rowOff>0</xdr:rowOff>
    </xdr:from>
    <xdr:to>
      <xdr:col>2</xdr:col>
      <xdr:colOff>4619625</xdr:colOff>
      <xdr:row>0</xdr:row>
      <xdr:rowOff>0</xdr:rowOff>
    </xdr:to>
    <xdr:sp>
      <xdr:nvSpPr>
        <xdr:cNvPr id="7" name="AutoShape 8"/>
        <xdr:cNvSpPr>
          <a:spLocks/>
        </xdr:cNvSpPr>
      </xdr:nvSpPr>
      <xdr:spPr>
        <a:xfrm>
          <a:off x="14363700" y="0"/>
          <a:ext cx="0" cy="0"/>
        </a:xfrm>
        <a:prstGeom prst="smileyFace">
          <a:avLst>
            <a:gd name="adj" fmla="val 21805"/>
          </a:avLst>
        </a:prstGeom>
        <a:solidFill>
          <a:srgbClr val="A6CA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5276850</xdr:colOff>
      <xdr:row>0</xdr:row>
      <xdr:rowOff>0</xdr:rowOff>
    </xdr:from>
    <xdr:to>
      <xdr:col>2</xdr:col>
      <xdr:colOff>4619625</xdr:colOff>
      <xdr:row>0</xdr:row>
      <xdr:rowOff>0</xdr:rowOff>
    </xdr:to>
    <xdr:sp>
      <xdr:nvSpPr>
        <xdr:cNvPr id="8" name="AutoShape 9"/>
        <xdr:cNvSpPr>
          <a:spLocks/>
        </xdr:cNvSpPr>
      </xdr:nvSpPr>
      <xdr:spPr>
        <a:xfrm>
          <a:off x="14097000" y="0"/>
          <a:ext cx="0" cy="0"/>
        </a:xfrm>
        <a:prstGeom prst="lightningBol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6753225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15573375" y="0"/>
          <a:ext cx="9105900" cy="0"/>
        </a:xfrm>
        <a:prstGeom prst="lightningBol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0"/>
  <sheetViews>
    <sheetView zoomScale="60" zoomScaleNormal="60" zoomScalePageLayoutView="0" workbookViewId="0" topLeftCell="A1">
      <selection activeCell="C56" sqref="C56"/>
    </sheetView>
  </sheetViews>
  <sheetFormatPr defaultColWidth="8.875" defaultRowHeight="12.75"/>
  <cols>
    <col min="1" max="1" width="31.625" style="167" customWidth="1"/>
    <col min="2" max="2" width="42.75390625" style="207" customWidth="1"/>
    <col min="3" max="3" width="15.375" style="153" customWidth="1"/>
    <col min="4" max="5" width="15.125" style="153" customWidth="1"/>
    <col min="6" max="6" width="15.25390625" style="153" customWidth="1"/>
    <col min="7" max="7" width="15.00390625" style="153" customWidth="1"/>
    <col min="8" max="8" width="15.125" style="194" customWidth="1"/>
    <col min="9" max="9" width="11.00390625" style="215" customWidth="1"/>
    <col min="10" max="16384" width="8.875" style="153" customWidth="1"/>
  </cols>
  <sheetData>
    <row r="1" spans="1:9" s="152" customFormat="1" ht="56.25" customHeight="1">
      <c r="A1" s="412" t="s">
        <v>875</v>
      </c>
      <c r="B1" s="412"/>
      <c r="C1" s="412"/>
      <c r="D1" s="412"/>
      <c r="E1" s="412"/>
      <c r="F1" s="412"/>
      <c r="G1" s="412"/>
      <c r="H1" s="412"/>
      <c r="I1" s="412"/>
    </row>
    <row r="2" spans="1:9" ht="49.5" customHeight="1">
      <c r="A2" s="414" t="s">
        <v>876</v>
      </c>
      <c r="B2" s="414"/>
      <c r="C2" s="405" t="s">
        <v>877</v>
      </c>
      <c r="D2" s="405"/>
      <c r="E2" s="405"/>
      <c r="F2" s="405"/>
      <c r="G2" s="405"/>
      <c r="H2" s="405"/>
      <c r="I2" s="405"/>
    </row>
    <row r="3" spans="1:9" ht="159.75" customHeight="1">
      <c r="A3" s="414"/>
      <c r="B3" s="414"/>
      <c r="C3" s="154" t="s">
        <v>878</v>
      </c>
      <c r="D3" s="155" t="s">
        <v>879</v>
      </c>
      <c r="E3" s="156" t="s">
        <v>880</v>
      </c>
      <c r="F3" s="157" t="s">
        <v>881</v>
      </c>
      <c r="G3" s="158" t="s">
        <v>882</v>
      </c>
      <c r="H3" s="159" t="s">
        <v>883</v>
      </c>
      <c r="I3" s="159" t="s">
        <v>884</v>
      </c>
    </row>
    <row r="4" spans="1:9" s="166" customFormat="1" ht="12.75">
      <c r="A4" s="413">
        <v>1</v>
      </c>
      <c r="B4" s="413"/>
      <c r="C4" s="160">
        <v>2</v>
      </c>
      <c r="D4" s="161">
        <v>3</v>
      </c>
      <c r="E4" s="162">
        <v>4</v>
      </c>
      <c r="F4" s="163">
        <v>5</v>
      </c>
      <c r="G4" s="164">
        <v>6</v>
      </c>
      <c r="H4" s="165">
        <v>7</v>
      </c>
      <c r="I4" s="165">
        <v>8</v>
      </c>
    </row>
    <row r="5" spans="1:9" ht="83.25" customHeight="1">
      <c r="A5" s="406" t="s">
        <v>885</v>
      </c>
      <c r="B5" s="406"/>
      <c r="C5" s="406"/>
      <c r="D5" s="406"/>
      <c r="E5" s="406"/>
      <c r="F5" s="406"/>
      <c r="G5" s="406"/>
      <c r="H5" s="406"/>
      <c r="I5" s="406"/>
    </row>
    <row r="6" spans="1:9" s="172" customFormat="1" ht="47.25">
      <c r="A6" s="411" t="s">
        <v>665</v>
      </c>
      <c r="B6" s="168" t="s">
        <v>666</v>
      </c>
      <c r="C6" s="169"/>
      <c r="D6" s="170"/>
      <c r="E6" s="171">
        <v>35000000</v>
      </c>
      <c r="G6" s="170"/>
      <c r="H6" s="173"/>
      <c r="I6" s="174">
        <v>0.34989503149055284</v>
      </c>
    </row>
    <row r="7" spans="1:9" s="172" customFormat="1" ht="63">
      <c r="A7" s="411"/>
      <c r="B7" s="168" t="s">
        <v>673</v>
      </c>
      <c r="C7" s="169"/>
      <c r="D7" s="170"/>
      <c r="E7" s="170"/>
      <c r="F7" s="175">
        <v>70000000</v>
      </c>
      <c r="G7" s="170"/>
      <c r="H7" s="173"/>
      <c r="I7" s="174">
        <v>0.6997900629811057</v>
      </c>
    </row>
    <row r="8" spans="1:12" s="181" customFormat="1" ht="15.75">
      <c r="A8" s="176"/>
      <c r="B8" s="177"/>
      <c r="C8" s="178"/>
      <c r="D8" s="178"/>
      <c r="E8" s="178"/>
      <c r="F8" s="178"/>
      <c r="G8" s="178"/>
      <c r="H8" s="179">
        <v>105000000</v>
      </c>
      <c r="I8" s="180">
        <v>1.0496850944716585</v>
      </c>
      <c r="K8" s="169"/>
      <c r="L8" s="182"/>
    </row>
    <row r="9" spans="1:9" ht="78" customHeight="1">
      <c r="A9" s="406" t="s">
        <v>511</v>
      </c>
      <c r="B9" s="406"/>
      <c r="C9" s="406"/>
      <c r="D9" s="406"/>
      <c r="E9" s="406"/>
      <c r="F9" s="406"/>
      <c r="G9" s="406"/>
      <c r="H9" s="406"/>
      <c r="I9" s="406"/>
    </row>
    <row r="10" spans="1:10" s="187" customFormat="1" ht="47.25">
      <c r="A10" s="411" t="s">
        <v>686</v>
      </c>
      <c r="B10" s="168" t="s">
        <v>687</v>
      </c>
      <c r="C10" s="183"/>
      <c r="D10" s="169"/>
      <c r="E10" s="169"/>
      <c r="F10" s="169"/>
      <c r="G10" s="184">
        <v>70000000</v>
      </c>
      <c r="H10" s="185">
        <v>70000000</v>
      </c>
      <c r="I10" s="174">
        <v>0.6997900629811057</v>
      </c>
      <c r="J10" s="186"/>
    </row>
    <row r="11" spans="1:9" ht="63">
      <c r="A11" s="411"/>
      <c r="B11" s="168" t="s">
        <v>689</v>
      </c>
      <c r="C11" s="183"/>
      <c r="D11" s="169"/>
      <c r="E11" s="169"/>
      <c r="F11" s="188">
        <v>70000000</v>
      </c>
      <c r="G11" s="169"/>
      <c r="H11" s="185">
        <v>70000000</v>
      </c>
      <c r="I11" s="174">
        <v>0.6997900629811057</v>
      </c>
    </row>
    <row r="12" spans="1:9" ht="15.75">
      <c r="A12" s="411"/>
      <c r="B12" s="415" t="s">
        <v>691</v>
      </c>
      <c r="C12" s="183"/>
      <c r="D12" s="169"/>
      <c r="E12" s="189">
        <v>210000000</v>
      </c>
      <c r="F12" s="169"/>
      <c r="G12" s="169"/>
      <c r="H12" s="185">
        <v>210000000</v>
      </c>
      <c r="I12" s="174">
        <v>2.099370188943317</v>
      </c>
    </row>
    <row r="13" spans="1:9" ht="15.75">
      <c r="A13" s="411"/>
      <c r="B13" s="415"/>
      <c r="C13" s="190">
        <v>56000000</v>
      </c>
      <c r="D13" s="169"/>
      <c r="E13" s="169"/>
      <c r="F13" s="169"/>
      <c r="G13" s="169"/>
      <c r="H13" s="185">
        <v>56000000</v>
      </c>
      <c r="I13" s="174">
        <v>0.5598320503848845</v>
      </c>
    </row>
    <row r="14" spans="1:9" ht="15.75">
      <c r="A14" s="191"/>
      <c r="B14" s="192"/>
      <c r="C14" s="178"/>
      <c r="D14" s="178"/>
      <c r="E14" s="178"/>
      <c r="F14" s="178"/>
      <c r="G14" s="178"/>
      <c r="H14" s="179">
        <v>406000000</v>
      </c>
      <c r="I14" s="180">
        <v>4.058782365290413</v>
      </c>
    </row>
    <row r="15" spans="1:9" ht="90" customHeight="1">
      <c r="A15" s="406" t="s">
        <v>512</v>
      </c>
      <c r="B15" s="406"/>
      <c r="C15" s="406"/>
      <c r="D15" s="406"/>
      <c r="E15" s="406"/>
      <c r="F15" s="406"/>
      <c r="G15" s="406"/>
      <c r="H15" s="406"/>
      <c r="I15" s="406"/>
    </row>
    <row r="16" spans="1:9" s="172" customFormat="1" ht="63">
      <c r="A16" s="407" t="s">
        <v>513</v>
      </c>
      <c r="B16" s="168" t="s">
        <v>514</v>
      </c>
      <c r="C16" s="183"/>
      <c r="D16" s="193"/>
      <c r="E16" s="171">
        <v>35000000</v>
      </c>
      <c r="H16" s="194"/>
      <c r="I16" s="174">
        <v>0.34989503149055284</v>
      </c>
    </row>
    <row r="17" spans="1:9" s="172" customFormat="1" ht="63">
      <c r="A17" s="407"/>
      <c r="B17" s="168" t="s">
        <v>515</v>
      </c>
      <c r="C17" s="183"/>
      <c r="D17" s="193"/>
      <c r="E17" s="170"/>
      <c r="F17" s="175">
        <v>35000000</v>
      </c>
      <c r="G17" s="170"/>
      <c r="H17" s="194"/>
      <c r="I17" s="174">
        <v>0.34989503149055284</v>
      </c>
    </row>
    <row r="18" spans="1:9" s="172" customFormat="1" ht="63">
      <c r="A18" s="407"/>
      <c r="B18" s="168" t="s">
        <v>516</v>
      </c>
      <c r="C18" s="183"/>
      <c r="D18" s="193"/>
      <c r="E18" s="170"/>
      <c r="G18" s="195">
        <v>35000000</v>
      </c>
      <c r="H18" s="194"/>
      <c r="I18" s="174">
        <v>0.34989503149055284</v>
      </c>
    </row>
    <row r="19" spans="1:9" ht="15.75">
      <c r="A19" s="191"/>
      <c r="B19" s="192"/>
      <c r="C19" s="178"/>
      <c r="D19" s="178"/>
      <c r="E19" s="178"/>
      <c r="F19" s="178"/>
      <c r="G19" s="178"/>
      <c r="H19" s="179">
        <f>E16+F17+G18</f>
        <v>105000000</v>
      </c>
      <c r="I19" s="180">
        <f>SUM(I16:I18)</f>
        <v>1.0496850944716585</v>
      </c>
    </row>
    <row r="20" spans="1:9" ht="42.75" customHeight="1">
      <c r="A20" s="406" t="s">
        <v>517</v>
      </c>
      <c r="B20" s="406"/>
      <c r="C20" s="406"/>
      <c r="D20" s="406"/>
      <c r="E20" s="406"/>
      <c r="F20" s="406"/>
      <c r="G20" s="406"/>
      <c r="H20" s="406"/>
      <c r="I20" s="406"/>
    </row>
    <row r="21" spans="1:9" s="172" customFormat="1" ht="63">
      <c r="A21" s="411" t="s">
        <v>518</v>
      </c>
      <c r="B21" s="168" t="s">
        <v>744</v>
      </c>
      <c r="C21" s="196">
        <v>224000000</v>
      </c>
      <c r="D21" s="193"/>
      <c r="E21" s="193"/>
      <c r="F21" s="193"/>
      <c r="G21" s="193"/>
      <c r="H21" s="194"/>
      <c r="I21" s="174">
        <v>2.239328201539538</v>
      </c>
    </row>
    <row r="22" spans="1:10" s="172" customFormat="1" ht="47.25">
      <c r="A22" s="411"/>
      <c r="B22" s="168" t="s">
        <v>753</v>
      </c>
      <c r="C22" s="196"/>
      <c r="D22" s="193"/>
      <c r="E22" s="193"/>
      <c r="F22" s="193"/>
      <c r="G22" s="193"/>
      <c r="H22" s="194"/>
      <c r="I22" s="174"/>
      <c r="J22" s="186"/>
    </row>
    <row r="23" spans="1:9" ht="15.75">
      <c r="A23" s="191"/>
      <c r="B23" s="192"/>
      <c r="C23" s="197"/>
      <c r="D23" s="197"/>
      <c r="E23" s="197"/>
      <c r="F23" s="197"/>
      <c r="G23" s="197"/>
      <c r="H23" s="179">
        <v>224000000</v>
      </c>
      <c r="I23" s="180">
        <v>2.239328201539538</v>
      </c>
    </row>
    <row r="24" spans="1:9" ht="77.25" customHeight="1">
      <c r="A24" s="406" t="s">
        <v>505</v>
      </c>
      <c r="B24" s="406"/>
      <c r="C24" s="406"/>
      <c r="D24" s="406"/>
      <c r="E24" s="406"/>
      <c r="F24" s="406"/>
      <c r="G24" s="406"/>
      <c r="H24" s="406"/>
      <c r="I24" s="406"/>
    </row>
    <row r="25" spans="1:9" ht="36.75" customHeight="1">
      <c r="A25" s="411" t="s">
        <v>772</v>
      </c>
      <c r="B25" s="168" t="s">
        <v>773</v>
      </c>
      <c r="C25" s="190">
        <v>168000000</v>
      </c>
      <c r="D25" s="169"/>
      <c r="E25" s="169"/>
      <c r="F25" s="169"/>
      <c r="G25" s="169"/>
      <c r="I25" s="174">
        <v>1.6794961511546536</v>
      </c>
    </row>
    <row r="26" spans="1:9" ht="36.75" customHeight="1">
      <c r="A26" s="411"/>
      <c r="B26" s="168" t="s">
        <v>777</v>
      </c>
      <c r="C26" s="190">
        <v>224000000</v>
      </c>
      <c r="D26" s="169"/>
      <c r="E26" s="169"/>
      <c r="F26" s="169"/>
      <c r="G26" s="169"/>
      <c r="I26" s="174">
        <v>2.239328201539538</v>
      </c>
    </row>
    <row r="27" spans="1:9" ht="15.75">
      <c r="A27" s="191"/>
      <c r="B27" s="192"/>
      <c r="C27" s="178"/>
      <c r="D27" s="178"/>
      <c r="E27" s="178"/>
      <c r="F27" s="178"/>
      <c r="G27" s="178"/>
      <c r="H27" s="179">
        <v>392000000</v>
      </c>
      <c r="I27" s="180">
        <v>3.918824352694192</v>
      </c>
    </row>
    <row r="28" spans="1:9" ht="96.75" customHeight="1">
      <c r="A28" s="406" t="s">
        <v>506</v>
      </c>
      <c r="B28" s="406"/>
      <c r="C28" s="406"/>
      <c r="D28" s="406"/>
      <c r="E28" s="406"/>
      <c r="F28" s="406"/>
      <c r="G28" s="406"/>
      <c r="H28" s="406"/>
      <c r="I28" s="406"/>
    </row>
    <row r="29" spans="1:9" ht="47.25">
      <c r="A29" s="411" t="s">
        <v>507</v>
      </c>
      <c r="B29" s="168" t="s">
        <v>508</v>
      </c>
      <c r="C29" s="190">
        <v>280000000</v>
      </c>
      <c r="G29" s="169"/>
      <c r="I29" s="174">
        <v>2.7991602519244227</v>
      </c>
    </row>
    <row r="30" spans="1:9" ht="63">
      <c r="A30" s="411"/>
      <c r="B30" s="168" t="s">
        <v>509</v>
      </c>
      <c r="C30" s="169"/>
      <c r="D30" s="198">
        <v>280000000</v>
      </c>
      <c r="E30" s="169"/>
      <c r="F30" s="169"/>
      <c r="G30" s="169"/>
      <c r="I30" s="174">
        <v>2.7991602519244227</v>
      </c>
    </row>
    <row r="31" spans="1:9" ht="47.25">
      <c r="A31" s="411"/>
      <c r="B31" s="168" t="s">
        <v>510</v>
      </c>
      <c r="C31" s="169"/>
      <c r="D31" s="169"/>
      <c r="E31" s="189">
        <v>280000000</v>
      </c>
      <c r="F31" s="169"/>
      <c r="G31" s="169"/>
      <c r="I31" s="174">
        <v>2.7991602519244227</v>
      </c>
    </row>
    <row r="32" spans="1:9" ht="63">
      <c r="A32" s="411"/>
      <c r="B32" s="168" t="s">
        <v>580</v>
      </c>
      <c r="C32" s="169"/>
      <c r="D32" s="169"/>
      <c r="E32" s="169"/>
      <c r="F32" s="188">
        <v>392000000</v>
      </c>
      <c r="G32" s="169"/>
      <c r="I32" s="174">
        <v>3.918824352694192</v>
      </c>
    </row>
    <row r="33" spans="1:9" ht="15.75">
      <c r="A33" s="191"/>
      <c r="B33" s="192"/>
      <c r="C33" s="178"/>
      <c r="D33" s="178"/>
      <c r="E33" s="178"/>
      <c r="F33" s="178"/>
      <c r="G33" s="178"/>
      <c r="H33" s="179">
        <f>C29+D30+E31+F32</f>
        <v>1232000000</v>
      </c>
      <c r="I33" s="180">
        <f>SUM(I29:I32)</f>
        <v>12.31630510846746</v>
      </c>
    </row>
    <row r="34" spans="1:9" ht="78.75" customHeight="1">
      <c r="A34" s="406" t="s">
        <v>581</v>
      </c>
      <c r="B34" s="406"/>
      <c r="C34" s="406"/>
      <c r="D34" s="406"/>
      <c r="E34" s="406"/>
      <c r="F34" s="406"/>
      <c r="G34" s="406"/>
      <c r="H34" s="406"/>
      <c r="I34" s="406"/>
    </row>
    <row r="35" spans="1:9" s="200" customFormat="1" ht="63">
      <c r="A35" s="411" t="s">
        <v>582</v>
      </c>
      <c r="B35" s="168" t="s">
        <v>583</v>
      </c>
      <c r="C35" s="183"/>
      <c r="D35" s="199"/>
      <c r="E35" s="189">
        <v>224000000</v>
      </c>
      <c r="H35" s="194"/>
      <c r="I35" s="174">
        <v>2.239328201539538</v>
      </c>
    </row>
    <row r="36" spans="1:9" s="203" customFormat="1" ht="63">
      <c r="A36" s="411"/>
      <c r="B36" s="168" t="s">
        <v>584</v>
      </c>
      <c r="C36" s="201"/>
      <c r="D36" s="202"/>
      <c r="E36" s="169"/>
      <c r="F36" s="188">
        <v>168000000</v>
      </c>
      <c r="G36" s="169"/>
      <c r="H36" s="194"/>
      <c r="I36" s="174">
        <v>1.6794961511546536</v>
      </c>
    </row>
    <row r="37" spans="1:9" s="203" customFormat="1" ht="63">
      <c r="A37" s="411"/>
      <c r="B37" s="168" t="s">
        <v>585</v>
      </c>
      <c r="C37" s="201"/>
      <c r="D37" s="202"/>
      <c r="E37" s="169"/>
      <c r="F37" s="169"/>
      <c r="G37" s="184">
        <v>168000000</v>
      </c>
      <c r="H37" s="194"/>
      <c r="I37" s="174">
        <v>1.6794961511546536</v>
      </c>
    </row>
    <row r="38" spans="1:9" s="205" customFormat="1" ht="15.75">
      <c r="A38" s="191"/>
      <c r="B38" s="192"/>
      <c r="C38" s="204"/>
      <c r="D38" s="204"/>
      <c r="E38" s="204"/>
      <c r="F38" s="204"/>
      <c r="G38" s="204"/>
      <c r="H38" s="179">
        <v>560000000</v>
      </c>
      <c r="I38" s="180">
        <v>5.5983205038488455</v>
      </c>
    </row>
    <row r="39" spans="1:9" ht="79.5" customHeight="1">
      <c r="A39" s="406" t="s">
        <v>586</v>
      </c>
      <c r="B39" s="406"/>
      <c r="C39" s="406"/>
      <c r="D39" s="406"/>
      <c r="E39" s="406"/>
      <c r="F39" s="406"/>
      <c r="G39" s="406"/>
      <c r="H39" s="406"/>
      <c r="I39" s="406"/>
    </row>
    <row r="40" spans="1:9" s="203" customFormat="1" ht="57.75" customHeight="1">
      <c r="A40" s="411" t="s">
        <v>587</v>
      </c>
      <c r="B40" s="168" t="s">
        <v>588</v>
      </c>
      <c r="C40" s="206">
        <v>560000000</v>
      </c>
      <c r="D40" s="202"/>
      <c r="E40" s="202"/>
      <c r="F40" s="202"/>
      <c r="G40" s="202"/>
      <c r="H40" s="194"/>
      <c r="I40" s="174">
        <v>5.5983205038488455</v>
      </c>
    </row>
    <row r="41" spans="1:9" ht="57.75" customHeight="1">
      <c r="A41" s="411"/>
      <c r="B41" s="207" t="s">
        <v>589</v>
      </c>
      <c r="C41" s="190">
        <v>5600000000</v>
      </c>
      <c r="D41" s="169"/>
      <c r="E41" s="169"/>
      <c r="F41" s="169"/>
      <c r="G41" s="169"/>
      <c r="I41" s="174">
        <v>55.98320503848845</v>
      </c>
    </row>
    <row r="42" spans="1:12" ht="15.75">
      <c r="A42" s="191"/>
      <c r="B42" s="192"/>
      <c r="C42" s="178"/>
      <c r="D42" s="178"/>
      <c r="E42" s="178"/>
      <c r="F42" s="178"/>
      <c r="G42" s="178"/>
      <c r="H42" s="179">
        <f>C41+C40</f>
        <v>6160000000</v>
      </c>
      <c r="I42" s="180">
        <f>SUM(I40:I41)</f>
        <v>61.581525542337296</v>
      </c>
      <c r="J42" s="208"/>
      <c r="K42" s="169"/>
      <c r="L42" s="182"/>
    </row>
    <row r="43" spans="1:9" ht="94.5" customHeight="1">
      <c r="A43" s="406" t="s">
        <v>592</v>
      </c>
      <c r="B43" s="406"/>
      <c r="C43" s="406"/>
      <c r="D43" s="406"/>
      <c r="E43" s="406"/>
      <c r="F43" s="406"/>
      <c r="G43" s="406"/>
      <c r="H43" s="406"/>
      <c r="I43" s="406"/>
    </row>
    <row r="44" spans="1:9" s="172" customFormat="1" ht="47.25">
      <c r="A44" s="407" t="s">
        <v>593</v>
      </c>
      <c r="B44" s="168" t="s">
        <v>335</v>
      </c>
      <c r="C44" s="190">
        <v>168000000</v>
      </c>
      <c r="D44" s="408"/>
      <c r="E44" s="408"/>
      <c r="F44" s="408"/>
      <c r="G44" s="408"/>
      <c r="H44" s="408"/>
      <c r="I44" s="410">
        <v>1.6794961511546536</v>
      </c>
    </row>
    <row r="45" spans="1:9" s="172" customFormat="1" ht="47.25">
      <c r="A45" s="407"/>
      <c r="B45" s="168" t="s">
        <v>340</v>
      </c>
      <c r="C45" s="190"/>
      <c r="D45" s="408"/>
      <c r="E45" s="408"/>
      <c r="F45" s="408"/>
      <c r="G45" s="408"/>
      <c r="H45" s="408"/>
      <c r="I45" s="410"/>
    </row>
    <row r="46" spans="1:9" s="172" customFormat="1" ht="47.25">
      <c r="A46" s="407"/>
      <c r="B46" s="168" t="s">
        <v>346</v>
      </c>
      <c r="C46" s="190">
        <v>84000000</v>
      </c>
      <c r="D46" s="193"/>
      <c r="E46" s="193"/>
      <c r="F46" s="193"/>
      <c r="G46" s="193"/>
      <c r="H46" s="194"/>
      <c r="I46" s="174">
        <v>0.8397480755773268</v>
      </c>
    </row>
    <row r="47" spans="1:9" ht="47.25">
      <c r="A47" s="407"/>
      <c r="B47" s="207" t="s">
        <v>351</v>
      </c>
      <c r="C47" s="190">
        <v>168000000</v>
      </c>
      <c r="D47" s="169"/>
      <c r="E47" s="169"/>
      <c r="F47" s="169"/>
      <c r="G47" s="169"/>
      <c r="I47" s="174">
        <v>1.6794961511546536</v>
      </c>
    </row>
    <row r="48" spans="1:12" ht="15.75">
      <c r="A48" s="191"/>
      <c r="B48" s="192"/>
      <c r="C48" s="178"/>
      <c r="D48" s="178"/>
      <c r="E48" s="178"/>
      <c r="F48" s="178"/>
      <c r="G48" s="178"/>
      <c r="H48" s="179">
        <v>420000000</v>
      </c>
      <c r="I48" s="180">
        <v>4.198740377886634</v>
      </c>
      <c r="J48" s="208"/>
      <c r="K48" s="169"/>
      <c r="L48" s="182"/>
    </row>
    <row r="49" spans="1:9" ht="47.25" customHeight="1">
      <c r="A49" s="406" t="s">
        <v>594</v>
      </c>
      <c r="B49" s="406"/>
      <c r="C49" s="406"/>
      <c r="D49" s="406"/>
      <c r="E49" s="406"/>
      <c r="F49" s="406"/>
      <c r="G49" s="406"/>
      <c r="H49" s="406"/>
      <c r="I49" s="406"/>
    </row>
    <row r="50" spans="1:9" s="172" customFormat="1" ht="47.25">
      <c r="A50" s="407" t="s">
        <v>78</v>
      </c>
      <c r="B50" s="168" t="s">
        <v>356</v>
      </c>
      <c r="C50" s="190">
        <v>168000000</v>
      </c>
      <c r="D50" s="408"/>
      <c r="E50" s="408"/>
      <c r="F50" s="408"/>
      <c r="G50" s="408"/>
      <c r="H50" s="409">
        <v>168000000</v>
      </c>
      <c r="I50" s="410">
        <v>1.6794961511546536</v>
      </c>
    </row>
    <row r="51" spans="1:9" s="172" customFormat="1" ht="31.5">
      <c r="A51" s="407"/>
      <c r="B51" s="168" t="s">
        <v>79</v>
      </c>
      <c r="C51" s="190"/>
      <c r="D51" s="408"/>
      <c r="E51" s="408"/>
      <c r="F51" s="408"/>
      <c r="G51" s="408"/>
      <c r="H51" s="409"/>
      <c r="I51" s="410"/>
    </row>
    <row r="52" spans="1:9" s="172" customFormat="1" ht="47.25">
      <c r="A52" s="407"/>
      <c r="B52" s="168" t="s">
        <v>84</v>
      </c>
      <c r="C52" s="190"/>
      <c r="D52" s="408"/>
      <c r="E52" s="408"/>
      <c r="F52" s="408"/>
      <c r="G52" s="408"/>
      <c r="H52" s="409"/>
      <c r="I52" s="410"/>
    </row>
    <row r="53" spans="1:9" s="172" customFormat="1" ht="31.5">
      <c r="A53" s="407"/>
      <c r="B53" s="168" t="s">
        <v>90</v>
      </c>
      <c r="C53" s="190"/>
      <c r="D53" s="408"/>
      <c r="E53" s="408"/>
      <c r="F53" s="408"/>
      <c r="G53" s="408"/>
      <c r="H53" s="409"/>
      <c r="I53" s="410"/>
    </row>
    <row r="54" spans="1:9" s="181" customFormat="1" ht="15.75">
      <c r="A54" s="191"/>
      <c r="B54" s="192"/>
      <c r="C54" s="178"/>
      <c r="D54" s="178"/>
      <c r="E54" s="178"/>
      <c r="F54" s="178"/>
      <c r="G54" s="178"/>
      <c r="H54" s="179">
        <v>168000000</v>
      </c>
      <c r="I54" s="180">
        <v>1.6794961511546536</v>
      </c>
    </row>
    <row r="55" spans="1:9" ht="46.5" customHeight="1">
      <c r="A55" s="406" t="s">
        <v>595</v>
      </c>
      <c r="B55" s="406"/>
      <c r="C55" s="406"/>
      <c r="D55" s="406"/>
      <c r="E55" s="406"/>
      <c r="F55" s="406"/>
      <c r="G55" s="406"/>
      <c r="H55" s="406"/>
      <c r="I55" s="406"/>
    </row>
    <row r="56" spans="1:9" s="172" customFormat="1" ht="31.5">
      <c r="A56" s="407" t="s">
        <v>596</v>
      </c>
      <c r="B56" s="168" t="s">
        <v>364</v>
      </c>
      <c r="C56" s="190">
        <v>168000000</v>
      </c>
      <c r="D56" s="408"/>
      <c r="E56" s="408"/>
      <c r="F56" s="408"/>
      <c r="G56" s="408"/>
      <c r="H56" s="409">
        <v>168000000</v>
      </c>
      <c r="I56" s="410">
        <v>1.6794961511546536</v>
      </c>
    </row>
    <row r="57" spans="1:9" s="172" customFormat="1" ht="63">
      <c r="A57" s="407"/>
      <c r="B57" s="168" t="s">
        <v>368</v>
      </c>
      <c r="C57" s="190"/>
      <c r="D57" s="408"/>
      <c r="E57" s="408"/>
      <c r="F57" s="408"/>
      <c r="G57" s="408"/>
      <c r="H57" s="409"/>
      <c r="I57" s="410"/>
    </row>
    <row r="58" spans="1:9" s="181" customFormat="1" ht="15.75">
      <c r="A58" s="191"/>
      <c r="B58" s="192"/>
      <c r="C58" s="178"/>
      <c r="D58" s="178"/>
      <c r="E58" s="178"/>
      <c r="F58" s="178"/>
      <c r="G58" s="178"/>
      <c r="H58" s="179">
        <v>168000000</v>
      </c>
      <c r="I58" s="180">
        <v>1.6794961511546536</v>
      </c>
    </row>
    <row r="59" spans="1:9" ht="63.75" customHeight="1">
      <c r="A59" s="406" t="s">
        <v>597</v>
      </c>
      <c r="B59" s="406"/>
      <c r="C59" s="406"/>
      <c r="D59" s="406"/>
      <c r="E59" s="406"/>
      <c r="F59" s="406"/>
      <c r="G59" s="406"/>
      <c r="H59" s="406"/>
      <c r="I59" s="406"/>
    </row>
    <row r="60" spans="1:9" s="172" customFormat="1" ht="63">
      <c r="A60" s="407" t="s">
        <v>598</v>
      </c>
      <c r="B60" s="168" t="s">
        <v>599</v>
      </c>
      <c r="C60" s="190">
        <v>168000000</v>
      </c>
      <c r="D60" s="408"/>
      <c r="E60" s="408"/>
      <c r="F60" s="408"/>
      <c r="G60" s="408"/>
      <c r="H60" s="409">
        <v>168000000</v>
      </c>
      <c r="I60" s="410">
        <v>1.6794961511546536</v>
      </c>
    </row>
    <row r="61" spans="1:9" s="172" customFormat="1" ht="47.25">
      <c r="A61" s="407"/>
      <c r="B61" s="168" t="s">
        <v>600</v>
      </c>
      <c r="C61" s="190"/>
      <c r="D61" s="408"/>
      <c r="E61" s="408"/>
      <c r="F61" s="408"/>
      <c r="G61" s="408"/>
      <c r="H61" s="409"/>
      <c r="I61" s="410"/>
    </row>
    <row r="62" spans="1:9" s="172" customFormat="1" ht="63">
      <c r="A62" s="407"/>
      <c r="B62" s="168" t="s">
        <v>601</v>
      </c>
      <c r="C62" s="190"/>
      <c r="D62" s="408"/>
      <c r="E62" s="408"/>
      <c r="F62" s="408"/>
      <c r="G62" s="408"/>
      <c r="H62" s="409"/>
      <c r="I62" s="410"/>
    </row>
    <row r="63" spans="1:9" s="181" customFormat="1" ht="15.75">
      <c r="A63" s="191"/>
      <c r="B63" s="192"/>
      <c r="C63" s="178"/>
      <c r="D63" s="178"/>
      <c r="E63" s="178"/>
      <c r="F63" s="178"/>
      <c r="G63" s="178"/>
      <c r="H63" s="179">
        <v>336000000</v>
      </c>
      <c r="I63" s="180">
        <v>3.358992302309307</v>
      </c>
    </row>
    <row r="64" spans="1:9" ht="66.75" customHeight="1">
      <c r="A64" s="404" t="s">
        <v>602</v>
      </c>
      <c r="B64" s="404"/>
      <c r="C64" s="209">
        <v>8036000000</v>
      </c>
      <c r="D64" s="209">
        <v>280000000</v>
      </c>
      <c r="E64" s="209">
        <v>749000000</v>
      </c>
      <c r="F64" s="209">
        <v>665000000</v>
      </c>
      <c r="G64" s="209">
        <v>273000000</v>
      </c>
      <c r="H64" s="210">
        <v>10003000000</v>
      </c>
      <c r="I64" s="211">
        <v>100</v>
      </c>
    </row>
    <row r="65" spans="1:9" ht="59.25" customHeight="1">
      <c r="A65" s="404" t="s">
        <v>603</v>
      </c>
      <c r="B65" s="404"/>
      <c r="C65" s="212">
        <v>80.33589923023094</v>
      </c>
      <c r="D65" s="212">
        <v>2.7991602519244227</v>
      </c>
      <c r="E65" s="212">
        <v>7.4877536738978305</v>
      </c>
      <c r="F65" s="212">
        <v>6.648005598320504</v>
      </c>
      <c r="G65" s="212">
        <v>2.729181245626312</v>
      </c>
      <c r="H65" s="212">
        <v>100</v>
      </c>
      <c r="I65" s="213"/>
    </row>
    <row r="66" spans="3:7" ht="15.75">
      <c r="C66" s="214"/>
      <c r="D66" s="214"/>
      <c r="E66" s="214"/>
      <c r="F66" s="214"/>
      <c r="G66" s="214"/>
    </row>
    <row r="67" spans="3:7" ht="15.75">
      <c r="C67" s="214"/>
      <c r="D67" s="214"/>
      <c r="E67" s="214"/>
      <c r="F67" s="214"/>
      <c r="G67" s="214"/>
    </row>
    <row r="68" spans="3:7" ht="15.75">
      <c r="C68" s="214"/>
      <c r="D68" s="214"/>
      <c r="E68" s="214"/>
      <c r="F68" s="214"/>
      <c r="G68" s="214"/>
    </row>
    <row r="69" spans="3:7" ht="15.75">
      <c r="C69" s="214"/>
      <c r="D69" s="214"/>
      <c r="E69" s="214"/>
      <c r="F69" s="214"/>
      <c r="G69" s="214"/>
    </row>
    <row r="70" spans="3:7" ht="15.75">
      <c r="C70" s="214"/>
      <c r="D70" s="214"/>
      <c r="E70" s="214"/>
      <c r="F70" s="214"/>
      <c r="G70" s="214"/>
    </row>
    <row r="71" spans="3:7" ht="15.75">
      <c r="C71" s="214"/>
      <c r="D71" s="214"/>
      <c r="E71" s="214"/>
      <c r="F71" s="214"/>
      <c r="G71" s="214"/>
    </row>
    <row r="72" spans="3:7" ht="15.75">
      <c r="C72" s="214"/>
      <c r="D72" s="214"/>
      <c r="E72" s="214"/>
      <c r="F72" s="214"/>
      <c r="G72" s="214"/>
    </row>
    <row r="73" spans="3:7" ht="15.75">
      <c r="C73" s="214"/>
      <c r="D73" s="214"/>
      <c r="E73" s="214"/>
      <c r="F73" s="214"/>
      <c r="G73" s="214"/>
    </row>
    <row r="74" spans="3:7" ht="15.75">
      <c r="C74" s="214"/>
      <c r="D74" s="214"/>
      <c r="E74" s="214"/>
      <c r="F74" s="214"/>
      <c r="G74" s="214"/>
    </row>
    <row r="75" spans="3:7" ht="15.75">
      <c r="C75" s="214"/>
      <c r="D75" s="214"/>
      <c r="E75" s="214"/>
      <c r="F75" s="214"/>
      <c r="G75" s="214"/>
    </row>
    <row r="76" spans="3:7" ht="15.75">
      <c r="C76" s="214"/>
      <c r="D76" s="214"/>
      <c r="E76" s="214"/>
      <c r="F76" s="214"/>
      <c r="G76" s="214"/>
    </row>
    <row r="77" spans="3:7" ht="15.75">
      <c r="C77" s="214"/>
      <c r="D77" s="214"/>
      <c r="E77" s="214"/>
      <c r="F77" s="214"/>
      <c r="G77" s="214"/>
    </row>
    <row r="78" spans="3:7" ht="15.75">
      <c r="C78" s="214"/>
      <c r="D78" s="214"/>
      <c r="E78" s="214"/>
      <c r="F78" s="214"/>
      <c r="G78" s="214"/>
    </row>
    <row r="79" spans="3:7" ht="15.75">
      <c r="C79" s="214"/>
      <c r="D79" s="214"/>
      <c r="E79" s="214"/>
      <c r="F79" s="214"/>
      <c r="G79" s="214"/>
    </row>
    <row r="80" spans="3:7" ht="15.75">
      <c r="C80" s="214"/>
      <c r="D80" s="214"/>
      <c r="E80" s="214"/>
      <c r="F80" s="214"/>
      <c r="G80" s="214"/>
    </row>
    <row r="81" spans="3:7" ht="15.75">
      <c r="C81" s="214"/>
      <c r="D81" s="214"/>
      <c r="E81" s="214"/>
      <c r="F81" s="214"/>
      <c r="G81" s="214"/>
    </row>
    <row r="82" spans="3:7" ht="15.75">
      <c r="C82" s="214"/>
      <c r="D82" s="214"/>
      <c r="E82" s="214"/>
      <c r="F82" s="214"/>
      <c r="G82" s="214"/>
    </row>
    <row r="83" spans="3:7" ht="15.75">
      <c r="C83" s="214"/>
      <c r="D83" s="214"/>
      <c r="E83" s="214"/>
      <c r="F83" s="214"/>
      <c r="G83" s="214"/>
    </row>
    <row r="84" spans="3:7" ht="15.75">
      <c r="C84" s="214"/>
      <c r="D84" s="214"/>
      <c r="E84" s="214"/>
      <c r="F84" s="214"/>
      <c r="G84" s="214"/>
    </row>
    <row r="85" spans="3:7" ht="15.75">
      <c r="C85" s="214"/>
      <c r="D85" s="214"/>
      <c r="E85" s="214"/>
      <c r="F85" s="214"/>
      <c r="G85" s="214"/>
    </row>
    <row r="86" spans="3:7" ht="15.75">
      <c r="C86" s="214"/>
      <c r="D86" s="214"/>
      <c r="E86" s="214"/>
      <c r="F86" s="214"/>
      <c r="G86" s="214"/>
    </row>
    <row r="87" spans="3:7" ht="15.75">
      <c r="C87" s="214"/>
      <c r="D87" s="214"/>
      <c r="E87" s="214"/>
      <c r="F87" s="214"/>
      <c r="G87" s="214"/>
    </row>
    <row r="88" spans="3:7" ht="15.75">
      <c r="C88" s="214"/>
      <c r="D88" s="214"/>
      <c r="E88" s="214"/>
      <c r="F88" s="214"/>
      <c r="G88" s="214"/>
    </row>
    <row r="89" spans="3:7" ht="15.75">
      <c r="C89" s="214"/>
      <c r="D89" s="214"/>
      <c r="E89" s="214"/>
      <c r="F89" s="214"/>
      <c r="G89" s="214"/>
    </row>
    <row r="90" spans="3:7" ht="15.75">
      <c r="C90" s="214"/>
      <c r="D90" s="214"/>
      <c r="E90" s="214"/>
      <c r="F90" s="214"/>
      <c r="G90" s="214"/>
    </row>
    <row r="91" spans="3:7" ht="15.75">
      <c r="C91" s="214"/>
      <c r="D91" s="214"/>
      <c r="E91" s="214"/>
      <c r="F91" s="214"/>
      <c r="G91" s="214"/>
    </row>
    <row r="92" spans="3:7" ht="15.75">
      <c r="C92" s="214"/>
      <c r="D92" s="214"/>
      <c r="E92" s="214"/>
      <c r="F92" s="214"/>
      <c r="G92" s="214"/>
    </row>
    <row r="93" spans="3:7" ht="15.75">
      <c r="C93" s="214"/>
      <c r="D93" s="214"/>
      <c r="E93" s="214"/>
      <c r="F93" s="214"/>
      <c r="G93" s="214"/>
    </row>
    <row r="94" spans="3:7" ht="15.75">
      <c r="C94" s="214"/>
      <c r="D94" s="214"/>
      <c r="E94" s="214"/>
      <c r="F94" s="214"/>
      <c r="G94" s="214"/>
    </row>
    <row r="95" spans="3:7" ht="15.75">
      <c r="C95" s="214"/>
      <c r="D95" s="214"/>
      <c r="E95" s="214"/>
      <c r="F95" s="214"/>
      <c r="G95" s="214"/>
    </row>
    <row r="96" spans="3:7" ht="15.75">
      <c r="C96" s="214"/>
      <c r="D96" s="214"/>
      <c r="E96" s="214"/>
      <c r="F96" s="214"/>
      <c r="G96" s="214"/>
    </row>
    <row r="97" spans="3:7" ht="15.75">
      <c r="C97" s="214"/>
      <c r="D97" s="214"/>
      <c r="E97" s="214"/>
      <c r="F97" s="214"/>
      <c r="G97" s="214"/>
    </row>
    <row r="98" spans="3:7" ht="15.75">
      <c r="C98" s="214"/>
      <c r="D98" s="214"/>
      <c r="E98" s="214"/>
      <c r="F98" s="214"/>
      <c r="G98" s="214"/>
    </row>
    <row r="99" spans="3:7" ht="15.75">
      <c r="C99" s="214"/>
      <c r="D99" s="214"/>
      <c r="E99" s="214"/>
      <c r="F99" s="214"/>
      <c r="G99" s="214"/>
    </row>
    <row r="100" spans="3:7" ht="15.75">
      <c r="C100" s="214"/>
      <c r="D100" s="214"/>
      <c r="E100" s="214"/>
      <c r="F100" s="214"/>
      <c r="G100" s="214"/>
    </row>
    <row r="101" spans="3:7" ht="15.75">
      <c r="C101" s="214"/>
      <c r="D101" s="214"/>
      <c r="E101" s="214"/>
      <c r="F101" s="214"/>
      <c r="G101" s="214"/>
    </row>
    <row r="102" spans="3:7" ht="15.75">
      <c r="C102" s="214"/>
      <c r="D102" s="214"/>
      <c r="E102" s="214"/>
      <c r="F102" s="214"/>
      <c r="G102" s="214"/>
    </row>
    <row r="103" spans="3:7" ht="15.75">
      <c r="C103" s="214"/>
      <c r="D103" s="214"/>
      <c r="E103" s="214"/>
      <c r="F103" s="214"/>
      <c r="G103" s="214"/>
    </row>
    <row r="104" spans="3:7" ht="15.75">
      <c r="C104" s="214"/>
      <c r="D104" s="214"/>
      <c r="E104" s="214"/>
      <c r="F104" s="214"/>
      <c r="G104" s="214"/>
    </row>
    <row r="105" spans="3:7" ht="15.75">
      <c r="C105" s="214"/>
      <c r="D105" s="214"/>
      <c r="E105" s="214"/>
      <c r="F105" s="214"/>
      <c r="G105" s="214"/>
    </row>
    <row r="106" spans="3:7" ht="15.75">
      <c r="C106" s="214"/>
      <c r="D106" s="214"/>
      <c r="E106" s="214"/>
      <c r="F106" s="214"/>
      <c r="G106" s="214"/>
    </row>
    <row r="107" spans="3:7" ht="15.75">
      <c r="C107" s="214"/>
      <c r="D107" s="214"/>
      <c r="E107" s="214"/>
      <c r="F107" s="214"/>
      <c r="G107" s="214"/>
    </row>
    <row r="108" spans="3:7" ht="15.75">
      <c r="C108" s="214"/>
      <c r="D108" s="214"/>
      <c r="E108" s="214"/>
      <c r="F108" s="214"/>
      <c r="G108" s="214"/>
    </row>
    <row r="109" spans="3:7" ht="15.75">
      <c r="C109" s="214"/>
      <c r="D109" s="214"/>
      <c r="E109" s="214"/>
      <c r="F109" s="214"/>
      <c r="G109" s="214"/>
    </row>
    <row r="110" spans="3:7" ht="15.75">
      <c r="C110" s="214"/>
      <c r="D110" s="214"/>
      <c r="E110" s="214"/>
      <c r="F110" s="214"/>
      <c r="G110" s="214"/>
    </row>
    <row r="111" spans="3:7" ht="15.75">
      <c r="C111" s="214"/>
      <c r="D111" s="214"/>
      <c r="E111" s="214"/>
      <c r="F111" s="214"/>
      <c r="G111" s="214"/>
    </row>
    <row r="112" spans="3:7" ht="15.75">
      <c r="C112" s="214"/>
      <c r="D112" s="214"/>
      <c r="E112" s="214"/>
      <c r="F112" s="214"/>
      <c r="G112" s="214"/>
    </row>
    <row r="113" spans="3:7" ht="15.75">
      <c r="C113" s="214"/>
      <c r="D113" s="214"/>
      <c r="E113" s="214"/>
      <c r="F113" s="214"/>
      <c r="G113" s="214"/>
    </row>
    <row r="114" spans="3:7" ht="15.75">
      <c r="C114" s="214"/>
      <c r="D114" s="214"/>
      <c r="E114" s="214"/>
      <c r="F114" s="214"/>
      <c r="G114" s="214"/>
    </row>
    <row r="115" spans="3:7" ht="15.75">
      <c r="C115" s="214"/>
      <c r="D115" s="214"/>
      <c r="E115" s="214"/>
      <c r="F115" s="214"/>
      <c r="G115" s="214"/>
    </row>
    <row r="116" spans="3:7" ht="15.75">
      <c r="C116" s="214"/>
      <c r="D116" s="214"/>
      <c r="E116" s="214"/>
      <c r="F116" s="214"/>
      <c r="G116" s="214"/>
    </row>
    <row r="117" spans="3:7" ht="15.75">
      <c r="C117" s="214"/>
      <c r="D117" s="214"/>
      <c r="E117" s="214"/>
      <c r="F117" s="214"/>
      <c r="G117" s="214"/>
    </row>
    <row r="118" spans="3:7" ht="15.75">
      <c r="C118" s="214"/>
      <c r="D118" s="214"/>
      <c r="E118" s="214"/>
      <c r="F118" s="214"/>
      <c r="G118" s="214"/>
    </row>
    <row r="119" spans="3:7" ht="15.75">
      <c r="C119" s="214"/>
      <c r="D119" s="214"/>
      <c r="E119" s="214"/>
      <c r="F119" s="214"/>
      <c r="G119" s="214"/>
    </row>
    <row r="120" spans="3:7" ht="15.75">
      <c r="C120" s="214"/>
      <c r="D120" s="214"/>
      <c r="E120" s="214"/>
      <c r="F120" s="214"/>
      <c r="G120" s="214"/>
    </row>
    <row r="121" spans="3:7" ht="15.75">
      <c r="C121" s="214"/>
      <c r="D121" s="214"/>
      <c r="E121" s="214"/>
      <c r="F121" s="214"/>
      <c r="G121" s="214"/>
    </row>
    <row r="122" spans="3:7" ht="15.75">
      <c r="C122" s="214"/>
      <c r="D122" s="214"/>
      <c r="E122" s="214"/>
      <c r="F122" s="214"/>
      <c r="G122" s="214"/>
    </row>
    <row r="123" spans="3:7" ht="15.75">
      <c r="C123" s="214"/>
      <c r="D123" s="214"/>
      <c r="E123" s="214"/>
      <c r="F123" s="214"/>
      <c r="G123" s="214"/>
    </row>
    <row r="124" spans="3:7" ht="15.75">
      <c r="C124" s="214"/>
      <c r="D124" s="214"/>
      <c r="E124" s="214"/>
      <c r="F124" s="214"/>
      <c r="G124" s="214"/>
    </row>
    <row r="125" spans="3:7" ht="15.75">
      <c r="C125" s="214"/>
      <c r="D125" s="214"/>
      <c r="E125" s="214"/>
      <c r="F125" s="214"/>
      <c r="G125" s="214"/>
    </row>
    <row r="126" spans="3:7" ht="15.75">
      <c r="C126" s="214"/>
      <c r="D126" s="214"/>
      <c r="E126" s="214"/>
      <c r="F126" s="214"/>
      <c r="G126" s="214"/>
    </row>
    <row r="127" spans="3:7" ht="15.75">
      <c r="C127" s="214"/>
      <c r="D127" s="214"/>
      <c r="E127" s="214"/>
      <c r="F127" s="214"/>
      <c r="G127" s="214"/>
    </row>
    <row r="128" spans="3:7" ht="15.75">
      <c r="C128" s="214"/>
      <c r="D128" s="214"/>
      <c r="E128" s="214"/>
      <c r="F128" s="214"/>
      <c r="G128" s="214"/>
    </row>
    <row r="129" spans="3:7" ht="15.75">
      <c r="C129" s="214"/>
      <c r="D129" s="214"/>
      <c r="E129" s="214"/>
      <c r="F129" s="214"/>
      <c r="G129" s="214"/>
    </row>
    <row r="130" spans="3:7" ht="15.75">
      <c r="C130" s="214"/>
      <c r="D130" s="214"/>
      <c r="E130" s="214"/>
      <c r="F130" s="214"/>
      <c r="G130" s="214"/>
    </row>
    <row r="131" spans="3:7" ht="15.75">
      <c r="C131" s="214"/>
      <c r="D131" s="214"/>
      <c r="E131" s="214"/>
      <c r="F131" s="214"/>
      <c r="G131" s="214"/>
    </row>
    <row r="132" spans="3:7" ht="15.75">
      <c r="C132" s="214"/>
      <c r="D132" s="214"/>
      <c r="E132" s="214"/>
      <c r="F132" s="214"/>
      <c r="G132" s="214"/>
    </row>
    <row r="133" spans="3:7" ht="15.75">
      <c r="C133" s="214"/>
      <c r="D133" s="214"/>
      <c r="E133" s="214"/>
      <c r="F133" s="214"/>
      <c r="G133" s="214"/>
    </row>
    <row r="134" spans="3:7" ht="15.75">
      <c r="C134" s="214"/>
      <c r="D134" s="214"/>
      <c r="E134" s="214"/>
      <c r="F134" s="214"/>
      <c r="G134" s="214"/>
    </row>
    <row r="135" spans="3:7" ht="15.75">
      <c r="C135" s="214"/>
      <c r="D135" s="214"/>
      <c r="E135" s="214"/>
      <c r="F135" s="214"/>
      <c r="G135" s="214"/>
    </row>
    <row r="136" spans="3:7" ht="15.75">
      <c r="C136" s="214"/>
      <c r="D136" s="214"/>
      <c r="E136" s="214"/>
      <c r="F136" s="214"/>
      <c r="G136" s="214"/>
    </row>
    <row r="137" spans="3:7" ht="15.75">
      <c r="C137" s="214"/>
      <c r="D137" s="214"/>
      <c r="E137" s="214"/>
      <c r="F137" s="214"/>
      <c r="G137" s="214"/>
    </row>
    <row r="138" spans="3:7" ht="15.75">
      <c r="C138" s="214"/>
      <c r="D138" s="214"/>
      <c r="E138" s="214"/>
      <c r="F138" s="214"/>
      <c r="G138" s="214"/>
    </row>
    <row r="139" spans="3:7" ht="15.75">
      <c r="C139" s="214"/>
      <c r="D139" s="214"/>
      <c r="E139" s="214"/>
      <c r="F139" s="214"/>
      <c r="G139" s="214"/>
    </row>
    <row r="140" spans="3:7" ht="15.75">
      <c r="C140" s="214"/>
      <c r="D140" s="214"/>
      <c r="E140" s="214"/>
      <c r="F140" s="214"/>
      <c r="G140" s="214"/>
    </row>
    <row r="141" spans="3:7" ht="15.75">
      <c r="C141" s="214"/>
      <c r="D141" s="214"/>
      <c r="E141" s="214"/>
      <c r="F141" s="214"/>
      <c r="G141" s="214"/>
    </row>
    <row r="142" spans="3:7" ht="15.75">
      <c r="C142" s="214"/>
      <c r="D142" s="214"/>
      <c r="E142" s="214"/>
      <c r="F142" s="214"/>
      <c r="G142" s="214"/>
    </row>
    <row r="143" spans="3:7" ht="15.75">
      <c r="C143" s="214"/>
      <c r="D143" s="214"/>
      <c r="E143" s="214"/>
      <c r="F143" s="214"/>
      <c r="G143" s="214"/>
    </row>
    <row r="144" spans="3:7" ht="15.75">
      <c r="C144" s="214"/>
      <c r="D144" s="214"/>
      <c r="E144" s="214"/>
      <c r="F144" s="214"/>
      <c r="G144" s="214"/>
    </row>
    <row r="145" spans="3:7" ht="15.75">
      <c r="C145" s="214"/>
      <c r="D145" s="214"/>
      <c r="E145" s="214"/>
      <c r="F145" s="214"/>
      <c r="G145" s="214"/>
    </row>
    <row r="146" spans="3:7" ht="15.75">
      <c r="C146" s="214"/>
      <c r="D146" s="214"/>
      <c r="E146" s="214"/>
      <c r="F146" s="214"/>
      <c r="G146" s="214"/>
    </row>
    <row r="147" spans="3:7" ht="15.75">
      <c r="C147" s="214"/>
      <c r="D147" s="214"/>
      <c r="E147" s="214"/>
      <c r="F147" s="214"/>
      <c r="G147" s="214"/>
    </row>
    <row r="148" spans="3:7" ht="15.75">
      <c r="C148" s="214"/>
      <c r="D148" s="214"/>
      <c r="E148" s="214"/>
      <c r="F148" s="214"/>
      <c r="G148" s="214"/>
    </row>
    <row r="149" spans="3:7" ht="15.75">
      <c r="C149" s="214"/>
      <c r="D149" s="214"/>
      <c r="E149" s="214"/>
      <c r="F149" s="214"/>
      <c r="G149" s="214"/>
    </row>
    <row r="150" spans="3:7" ht="15.75">
      <c r="C150" s="214"/>
      <c r="D150" s="214"/>
      <c r="E150" s="214"/>
      <c r="F150" s="214"/>
      <c r="G150" s="214"/>
    </row>
    <row r="151" spans="3:7" ht="15.75">
      <c r="C151" s="214"/>
      <c r="D151" s="214"/>
      <c r="E151" s="214"/>
      <c r="F151" s="214"/>
      <c r="G151" s="214"/>
    </row>
    <row r="152" spans="3:7" ht="15.75">
      <c r="C152" s="214"/>
      <c r="D152" s="214"/>
      <c r="E152" s="214"/>
      <c r="F152" s="214"/>
      <c r="G152" s="214"/>
    </row>
    <row r="153" spans="3:7" ht="15.75">
      <c r="C153" s="214"/>
      <c r="D153" s="214"/>
      <c r="E153" s="214"/>
      <c r="F153" s="214"/>
      <c r="G153" s="214"/>
    </row>
    <row r="154" spans="3:7" ht="15.75">
      <c r="C154" s="214"/>
      <c r="D154" s="214"/>
      <c r="E154" s="214"/>
      <c r="F154" s="214"/>
      <c r="G154" s="214"/>
    </row>
    <row r="155" spans="3:7" ht="15.75">
      <c r="C155" s="214"/>
      <c r="D155" s="214"/>
      <c r="E155" s="214"/>
      <c r="F155" s="214"/>
      <c r="G155" s="214"/>
    </row>
    <row r="156" spans="3:7" ht="15.75">
      <c r="C156" s="214"/>
      <c r="D156" s="214"/>
      <c r="E156" s="214"/>
      <c r="F156" s="214"/>
      <c r="G156" s="214"/>
    </row>
    <row r="157" spans="3:7" ht="15.75">
      <c r="C157" s="214"/>
      <c r="D157" s="214"/>
      <c r="E157" s="214"/>
      <c r="F157" s="214"/>
      <c r="G157" s="214"/>
    </row>
    <row r="158" spans="3:7" ht="15.75">
      <c r="C158" s="214"/>
      <c r="D158" s="214"/>
      <c r="E158" s="214"/>
      <c r="F158" s="214"/>
      <c r="G158" s="214"/>
    </row>
    <row r="159" spans="3:7" ht="15.75">
      <c r="C159" s="214"/>
      <c r="D159" s="214"/>
      <c r="E159" s="214"/>
      <c r="F159" s="214"/>
      <c r="G159" s="214"/>
    </row>
    <row r="160" spans="3:7" ht="15.75">
      <c r="C160" s="214"/>
      <c r="D160" s="214"/>
      <c r="E160" s="214"/>
      <c r="F160" s="214"/>
      <c r="G160" s="214"/>
    </row>
    <row r="161" spans="3:7" ht="15.75">
      <c r="C161" s="214"/>
      <c r="D161" s="214"/>
      <c r="E161" s="214"/>
      <c r="F161" s="214"/>
      <c r="G161" s="214"/>
    </row>
    <row r="162" spans="3:7" ht="15.75">
      <c r="C162" s="214"/>
      <c r="D162" s="214"/>
      <c r="E162" s="214"/>
      <c r="F162" s="214"/>
      <c r="G162" s="214"/>
    </row>
    <row r="163" spans="3:7" ht="15.75">
      <c r="C163" s="214"/>
      <c r="D163" s="214"/>
      <c r="E163" s="214"/>
      <c r="F163" s="214"/>
      <c r="G163" s="214"/>
    </row>
    <row r="164" spans="3:7" ht="15.75">
      <c r="C164" s="214"/>
      <c r="D164" s="214"/>
      <c r="E164" s="214"/>
      <c r="F164" s="214"/>
      <c r="G164" s="214"/>
    </row>
    <row r="165" spans="3:7" ht="15.75">
      <c r="C165" s="214"/>
      <c r="D165" s="214"/>
      <c r="E165" s="214"/>
      <c r="F165" s="214"/>
      <c r="G165" s="214"/>
    </row>
    <row r="166" spans="3:7" ht="15.75">
      <c r="C166" s="214"/>
      <c r="D166" s="214"/>
      <c r="E166" s="214"/>
      <c r="F166" s="214"/>
      <c r="G166" s="214"/>
    </row>
    <row r="167" spans="3:7" ht="15.75">
      <c r="C167" s="214"/>
      <c r="D167" s="214"/>
      <c r="E167" s="214"/>
      <c r="F167" s="214"/>
      <c r="G167" s="214"/>
    </row>
    <row r="168" spans="3:7" ht="15.75">
      <c r="C168" s="214"/>
      <c r="D168" s="214"/>
      <c r="E168" s="214"/>
      <c r="F168" s="214"/>
      <c r="G168" s="214"/>
    </row>
    <row r="169" spans="3:7" ht="15.75">
      <c r="C169" s="214"/>
      <c r="D169" s="214"/>
      <c r="E169" s="214"/>
      <c r="F169" s="214"/>
      <c r="G169" s="214"/>
    </row>
    <row r="170" spans="3:7" ht="15.75">
      <c r="C170" s="214"/>
      <c r="D170" s="214"/>
      <c r="E170" s="214"/>
      <c r="F170" s="214"/>
      <c r="G170" s="214"/>
    </row>
    <row r="171" spans="3:7" ht="15.75">
      <c r="C171" s="214"/>
      <c r="D171" s="214"/>
      <c r="E171" s="214"/>
      <c r="F171" s="214"/>
      <c r="G171" s="214"/>
    </row>
    <row r="172" spans="3:7" ht="15.75">
      <c r="C172" s="214"/>
      <c r="D172" s="214"/>
      <c r="E172" s="214"/>
      <c r="F172" s="214"/>
      <c r="G172" s="214"/>
    </row>
    <row r="173" spans="3:7" ht="15.75">
      <c r="C173" s="214"/>
      <c r="D173" s="214"/>
      <c r="E173" s="214"/>
      <c r="F173" s="214"/>
      <c r="G173" s="214"/>
    </row>
    <row r="174" spans="3:7" ht="15.75">
      <c r="C174" s="214"/>
      <c r="D174" s="214"/>
      <c r="E174" s="214"/>
      <c r="F174" s="214"/>
      <c r="G174" s="214"/>
    </row>
    <row r="175" spans="3:7" ht="15.75">
      <c r="C175" s="214"/>
      <c r="D175" s="214"/>
      <c r="E175" s="214"/>
      <c r="F175" s="214"/>
      <c r="G175" s="214"/>
    </row>
    <row r="176" spans="3:7" ht="15.75">
      <c r="C176" s="214"/>
      <c r="D176" s="214"/>
      <c r="E176" s="214"/>
      <c r="F176" s="214"/>
      <c r="G176" s="214"/>
    </row>
    <row r="177" spans="3:7" ht="15.75">
      <c r="C177" s="214"/>
      <c r="D177" s="214"/>
      <c r="E177" s="214"/>
      <c r="F177" s="214"/>
      <c r="G177" s="214"/>
    </row>
    <row r="178" spans="3:7" ht="15.75">
      <c r="C178" s="214"/>
      <c r="D178" s="214"/>
      <c r="E178" s="214"/>
      <c r="F178" s="214"/>
      <c r="G178" s="214"/>
    </row>
    <row r="179" spans="3:7" ht="15.75">
      <c r="C179" s="214"/>
      <c r="D179" s="214"/>
      <c r="E179" s="214"/>
      <c r="F179" s="214"/>
      <c r="G179" s="214"/>
    </row>
    <row r="180" spans="3:7" ht="15.75">
      <c r="C180" s="214"/>
      <c r="D180" s="214"/>
      <c r="E180" s="214"/>
      <c r="F180" s="214"/>
      <c r="G180" s="214"/>
    </row>
    <row r="181" spans="3:7" ht="15.75">
      <c r="C181" s="214"/>
      <c r="D181" s="214"/>
      <c r="E181" s="214"/>
      <c r="F181" s="214"/>
      <c r="G181" s="214"/>
    </row>
    <row r="182" spans="3:7" ht="15.75">
      <c r="C182" s="214"/>
      <c r="D182" s="214"/>
      <c r="E182" s="214"/>
      <c r="F182" s="214"/>
      <c r="G182" s="214"/>
    </row>
    <row r="183" spans="3:7" ht="15.75">
      <c r="C183" s="214"/>
      <c r="D183" s="214"/>
      <c r="E183" s="214"/>
      <c r="F183" s="214"/>
      <c r="G183" s="214"/>
    </row>
    <row r="184" spans="3:7" ht="15.75">
      <c r="C184" s="214"/>
      <c r="D184" s="214"/>
      <c r="E184" s="214"/>
      <c r="F184" s="214"/>
      <c r="G184" s="214"/>
    </row>
    <row r="185" spans="3:7" ht="15.75">
      <c r="C185" s="214"/>
      <c r="D185" s="214"/>
      <c r="E185" s="214"/>
      <c r="F185" s="214"/>
      <c r="G185" s="214"/>
    </row>
    <row r="186" spans="3:7" ht="15.75">
      <c r="C186" s="214"/>
      <c r="D186" s="214"/>
      <c r="E186" s="214"/>
      <c r="F186" s="214"/>
      <c r="G186" s="214"/>
    </row>
    <row r="187" spans="3:7" ht="15.75">
      <c r="C187" s="214"/>
      <c r="D187" s="214"/>
      <c r="E187" s="214"/>
      <c r="F187" s="214"/>
      <c r="G187" s="214"/>
    </row>
    <row r="188" spans="3:7" ht="15.75">
      <c r="C188" s="214"/>
      <c r="D188" s="214"/>
      <c r="E188" s="214"/>
      <c r="F188" s="214"/>
      <c r="G188" s="214"/>
    </row>
    <row r="189" spans="3:7" ht="15.75">
      <c r="C189" s="214"/>
      <c r="D189" s="214"/>
      <c r="E189" s="214"/>
      <c r="F189" s="214"/>
      <c r="G189" s="214"/>
    </row>
    <row r="190" spans="3:7" ht="15.75">
      <c r="C190" s="214"/>
      <c r="D190" s="214"/>
      <c r="E190" s="214"/>
      <c r="F190" s="214"/>
      <c r="G190" s="214"/>
    </row>
    <row r="191" spans="3:7" ht="15.75">
      <c r="C191" s="214"/>
      <c r="D191" s="214"/>
      <c r="E191" s="214"/>
      <c r="F191" s="214"/>
      <c r="G191" s="214"/>
    </row>
    <row r="192" spans="3:7" ht="15.75">
      <c r="C192" s="214"/>
      <c r="D192" s="214"/>
      <c r="E192" s="214"/>
      <c r="F192" s="214"/>
      <c r="G192" s="214"/>
    </row>
    <row r="193" spans="3:7" ht="15.75">
      <c r="C193" s="214"/>
      <c r="D193" s="214"/>
      <c r="E193" s="214"/>
      <c r="F193" s="214"/>
      <c r="G193" s="214"/>
    </row>
    <row r="194" spans="3:7" ht="15.75">
      <c r="C194" s="214"/>
      <c r="D194" s="214"/>
      <c r="E194" s="214"/>
      <c r="F194" s="214"/>
      <c r="G194" s="214"/>
    </row>
    <row r="195" spans="3:7" ht="15.75">
      <c r="C195" s="214"/>
      <c r="D195" s="214"/>
      <c r="E195" s="214"/>
      <c r="F195" s="214"/>
      <c r="G195" s="214"/>
    </row>
    <row r="196" spans="3:7" ht="15.75">
      <c r="C196" s="214"/>
      <c r="D196" s="214"/>
      <c r="E196" s="214"/>
      <c r="F196" s="214"/>
      <c r="G196" s="214"/>
    </row>
    <row r="197" spans="3:7" ht="15.75">
      <c r="C197" s="214"/>
      <c r="D197" s="214"/>
      <c r="E197" s="214"/>
      <c r="F197" s="214"/>
      <c r="G197" s="214"/>
    </row>
    <row r="198" spans="3:7" ht="15.75">
      <c r="C198" s="214"/>
      <c r="D198" s="214"/>
      <c r="E198" s="214"/>
      <c r="F198" s="214"/>
      <c r="G198" s="214"/>
    </row>
    <row r="199" spans="3:7" ht="15.75">
      <c r="C199" s="214"/>
      <c r="D199" s="214"/>
      <c r="E199" s="214"/>
      <c r="F199" s="214"/>
      <c r="G199" s="214"/>
    </row>
    <row r="200" spans="3:7" ht="15.75">
      <c r="C200" s="214"/>
      <c r="D200" s="214"/>
      <c r="E200" s="214"/>
      <c r="F200" s="214"/>
      <c r="G200" s="214"/>
    </row>
    <row r="201" spans="3:7" ht="15.75">
      <c r="C201" s="214"/>
      <c r="D201" s="214"/>
      <c r="E201" s="214"/>
      <c r="F201" s="214"/>
      <c r="G201" s="214"/>
    </row>
    <row r="202" spans="3:7" ht="15.75">
      <c r="C202" s="214"/>
      <c r="D202" s="214"/>
      <c r="E202" s="214"/>
      <c r="F202" s="214"/>
      <c r="G202" s="214"/>
    </row>
    <row r="203" spans="3:7" ht="15.75">
      <c r="C203" s="214"/>
      <c r="D203" s="214"/>
      <c r="E203" s="214"/>
      <c r="F203" s="214"/>
      <c r="G203" s="214"/>
    </row>
    <row r="204" spans="3:7" ht="15.75">
      <c r="C204" s="214"/>
      <c r="D204" s="214"/>
      <c r="E204" s="214"/>
      <c r="F204" s="214"/>
      <c r="G204" s="214"/>
    </row>
    <row r="205" spans="3:7" ht="15.75">
      <c r="C205" s="214"/>
      <c r="D205" s="214"/>
      <c r="E205" s="214"/>
      <c r="F205" s="214"/>
      <c r="G205" s="214"/>
    </row>
    <row r="206" spans="3:7" ht="15.75">
      <c r="C206" s="214"/>
      <c r="D206" s="214"/>
      <c r="E206" s="214"/>
      <c r="F206" s="214"/>
      <c r="G206" s="214"/>
    </row>
    <row r="207" spans="3:7" ht="15.75">
      <c r="C207" s="214"/>
      <c r="D207" s="214"/>
      <c r="E207" s="214"/>
      <c r="F207" s="214"/>
      <c r="G207" s="214"/>
    </row>
    <row r="208" spans="3:7" ht="15.75">
      <c r="C208" s="214"/>
      <c r="D208" s="214"/>
      <c r="E208" s="214"/>
      <c r="F208" s="214"/>
      <c r="G208" s="214"/>
    </row>
    <row r="209" spans="3:7" ht="15.75">
      <c r="C209" s="214"/>
      <c r="D209" s="214"/>
      <c r="E209" s="214"/>
      <c r="F209" s="214"/>
      <c r="G209" s="214"/>
    </row>
    <row r="210" spans="3:7" ht="15.75">
      <c r="C210" s="214"/>
      <c r="D210" s="214"/>
      <c r="E210" s="214"/>
      <c r="F210" s="214"/>
      <c r="G210" s="214"/>
    </row>
    <row r="211" spans="3:7" ht="15.75">
      <c r="C211" s="214"/>
      <c r="D211" s="214"/>
      <c r="E211" s="214"/>
      <c r="F211" s="214"/>
      <c r="G211" s="214"/>
    </row>
    <row r="212" spans="3:7" ht="15.75">
      <c r="C212" s="214"/>
      <c r="D212" s="214"/>
      <c r="E212" s="214"/>
      <c r="F212" s="214"/>
      <c r="G212" s="214"/>
    </row>
    <row r="213" spans="3:7" ht="15.75">
      <c r="C213" s="214"/>
      <c r="D213" s="214"/>
      <c r="E213" s="214"/>
      <c r="F213" s="214"/>
      <c r="G213" s="214"/>
    </row>
    <row r="214" spans="3:7" ht="15.75">
      <c r="C214" s="214"/>
      <c r="D214" s="214"/>
      <c r="E214" s="214"/>
      <c r="F214" s="214"/>
      <c r="G214" s="214"/>
    </row>
    <row r="215" spans="3:7" ht="15.75">
      <c r="C215" s="214"/>
      <c r="D215" s="214"/>
      <c r="E215" s="214"/>
      <c r="F215" s="214"/>
      <c r="G215" s="214"/>
    </row>
    <row r="216" spans="3:7" ht="15.75">
      <c r="C216" s="214"/>
      <c r="D216" s="214"/>
      <c r="E216" s="214"/>
      <c r="F216" s="214"/>
      <c r="G216" s="214"/>
    </row>
    <row r="217" spans="3:7" ht="15.75">
      <c r="C217" s="214"/>
      <c r="D217" s="214"/>
      <c r="E217" s="214"/>
      <c r="F217" s="214"/>
      <c r="G217" s="214"/>
    </row>
    <row r="218" spans="3:7" ht="15.75">
      <c r="C218" s="214"/>
      <c r="D218" s="214"/>
      <c r="E218" s="214"/>
      <c r="F218" s="214"/>
      <c r="G218" s="214"/>
    </row>
    <row r="219" spans="3:7" ht="15.75">
      <c r="C219" s="214"/>
      <c r="D219" s="214"/>
      <c r="E219" s="214"/>
      <c r="F219" s="214"/>
      <c r="G219" s="214"/>
    </row>
    <row r="220" spans="3:7" ht="15.75">
      <c r="C220" s="214"/>
      <c r="D220" s="214"/>
      <c r="E220" s="214"/>
      <c r="F220" s="214"/>
      <c r="G220" s="214"/>
    </row>
    <row r="221" spans="3:7" ht="15.75">
      <c r="C221" s="214"/>
      <c r="D221" s="214"/>
      <c r="E221" s="214"/>
      <c r="F221" s="214"/>
      <c r="G221" s="214"/>
    </row>
    <row r="222" spans="3:7" ht="15.75">
      <c r="C222" s="214"/>
      <c r="D222" s="214"/>
      <c r="E222" s="214"/>
      <c r="F222" s="214"/>
      <c r="G222" s="214"/>
    </row>
    <row r="223" spans="3:7" ht="15.75">
      <c r="C223" s="214"/>
      <c r="D223" s="214"/>
      <c r="E223" s="214"/>
      <c r="F223" s="214"/>
      <c r="G223" s="214"/>
    </row>
    <row r="224" spans="3:7" ht="15.75">
      <c r="C224" s="214"/>
      <c r="D224" s="214"/>
      <c r="E224" s="214"/>
      <c r="F224" s="214"/>
      <c r="G224" s="214"/>
    </row>
    <row r="225" spans="3:7" ht="15.75">
      <c r="C225" s="214"/>
      <c r="D225" s="214"/>
      <c r="E225" s="214"/>
      <c r="F225" s="214"/>
      <c r="G225" s="214"/>
    </row>
    <row r="226" spans="3:7" ht="15.75">
      <c r="C226" s="214"/>
      <c r="D226" s="214"/>
      <c r="E226" s="214"/>
      <c r="F226" s="214"/>
      <c r="G226" s="214"/>
    </row>
    <row r="227" spans="3:7" ht="15.75">
      <c r="C227" s="214"/>
      <c r="D227" s="214"/>
      <c r="E227" s="214"/>
      <c r="F227" s="214"/>
      <c r="G227" s="214"/>
    </row>
    <row r="228" spans="3:7" ht="15.75">
      <c r="C228" s="214"/>
      <c r="D228" s="214"/>
      <c r="E228" s="214"/>
      <c r="F228" s="214"/>
      <c r="G228" s="214"/>
    </row>
    <row r="229" spans="3:7" ht="15.75">
      <c r="C229" s="214"/>
      <c r="D229" s="214"/>
      <c r="E229" s="214"/>
      <c r="F229" s="214"/>
      <c r="G229" s="214"/>
    </row>
    <row r="230" spans="3:7" ht="15.75">
      <c r="C230" s="214"/>
      <c r="D230" s="214"/>
      <c r="E230" s="214"/>
      <c r="F230" s="214"/>
      <c r="G230" s="214"/>
    </row>
    <row r="231" spans="3:7" ht="15.75">
      <c r="C231" s="214"/>
      <c r="D231" s="214"/>
      <c r="E231" s="214"/>
      <c r="F231" s="214"/>
      <c r="G231" s="214"/>
    </row>
    <row r="232" spans="3:7" ht="15.75">
      <c r="C232" s="214"/>
      <c r="D232" s="214"/>
      <c r="E232" s="214"/>
      <c r="F232" s="214"/>
      <c r="G232" s="214"/>
    </row>
    <row r="233" spans="3:7" ht="15.75">
      <c r="C233" s="214"/>
      <c r="D233" s="214"/>
      <c r="E233" s="214"/>
      <c r="F233" s="214"/>
      <c r="G233" s="214"/>
    </row>
    <row r="234" spans="3:7" ht="15.75">
      <c r="C234" s="214"/>
      <c r="D234" s="214"/>
      <c r="E234" s="214"/>
      <c r="F234" s="214"/>
      <c r="G234" s="214"/>
    </row>
    <row r="235" spans="3:7" ht="15.75">
      <c r="C235" s="214"/>
      <c r="D235" s="214"/>
      <c r="E235" s="214"/>
      <c r="F235" s="214"/>
      <c r="G235" s="214"/>
    </row>
    <row r="236" spans="3:7" ht="15.75">
      <c r="C236" s="214"/>
      <c r="D236" s="214"/>
      <c r="E236" s="214"/>
      <c r="F236" s="214"/>
      <c r="G236" s="214"/>
    </row>
    <row r="237" spans="3:7" ht="15.75">
      <c r="C237" s="214"/>
      <c r="D237" s="214"/>
      <c r="E237" s="214"/>
      <c r="F237" s="214"/>
      <c r="G237" s="214"/>
    </row>
    <row r="238" spans="3:7" ht="15.75">
      <c r="C238" s="214"/>
      <c r="D238" s="214"/>
      <c r="E238" s="214"/>
      <c r="F238" s="214"/>
      <c r="G238" s="214"/>
    </row>
    <row r="239" spans="3:7" ht="15.75">
      <c r="C239" s="214"/>
      <c r="D239" s="214"/>
      <c r="E239" s="214"/>
      <c r="F239" s="214"/>
      <c r="G239" s="214"/>
    </row>
    <row r="240" spans="3:7" ht="15.75">
      <c r="C240" s="214"/>
      <c r="D240" s="214"/>
      <c r="E240" s="214"/>
      <c r="F240" s="214"/>
      <c r="G240" s="214"/>
    </row>
    <row r="241" spans="3:7" ht="15.75">
      <c r="C241" s="214"/>
      <c r="D241" s="214"/>
      <c r="E241" s="214"/>
      <c r="F241" s="214"/>
      <c r="G241" s="214"/>
    </row>
    <row r="242" spans="3:7" ht="15.75">
      <c r="C242" s="214"/>
      <c r="D242" s="214"/>
      <c r="E242" s="214"/>
      <c r="F242" s="214"/>
      <c r="G242" s="214"/>
    </row>
    <row r="243" spans="3:7" ht="15.75">
      <c r="C243" s="214"/>
      <c r="D243" s="214"/>
      <c r="E243" s="214"/>
      <c r="F243" s="214"/>
      <c r="G243" s="214"/>
    </row>
    <row r="244" spans="3:7" ht="15.75">
      <c r="C244" s="214"/>
      <c r="D244" s="214"/>
      <c r="E244" s="214"/>
      <c r="F244" s="214"/>
      <c r="G244" s="214"/>
    </row>
    <row r="245" spans="3:7" ht="15.75">
      <c r="C245" s="214"/>
      <c r="D245" s="214"/>
      <c r="E245" s="214"/>
      <c r="F245" s="214"/>
      <c r="G245" s="214"/>
    </row>
    <row r="246" spans="3:7" ht="15.75">
      <c r="C246" s="214"/>
      <c r="D246" s="214"/>
      <c r="E246" s="214"/>
      <c r="F246" s="214"/>
      <c r="G246" s="214"/>
    </row>
    <row r="247" spans="3:7" ht="15.75">
      <c r="C247" s="214"/>
      <c r="D247" s="214"/>
      <c r="E247" s="214"/>
      <c r="F247" s="214"/>
      <c r="G247" s="214"/>
    </row>
    <row r="248" spans="3:7" ht="15.75">
      <c r="C248" s="214"/>
      <c r="D248" s="214"/>
      <c r="E248" s="214"/>
      <c r="F248" s="214"/>
      <c r="G248" s="214"/>
    </row>
    <row r="249" spans="3:7" ht="15.75">
      <c r="C249" s="214"/>
      <c r="D249" s="214"/>
      <c r="E249" s="214"/>
      <c r="F249" s="214"/>
      <c r="G249" s="214"/>
    </row>
    <row r="250" spans="3:7" ht="15.75">
      <c r="C250" s="214"/>
      <c r="D250" s="214"/>
      <c r="E250" s="214"/>
      <c r="F250" s="214"/>
      <c r="G250" s="214"/>
    </row>
    <row r="251" spans="3:7" ht="15.75">
      <c r="C251" s="214"/>
      <c r="D251" s="214"/>
      <c r="E251" s="214"/>
      <c r="F251" s="214"/>
      <c r="G251" s="214"/>
    </row>
    <row r="252" spans="3:7" ht="15.75">
      <c r="C252" s="214"/>
      <c r="D252" s="214"/>
      <c r="E252" s="214"/>
      <c r="F252" s="214"/>
      <c r="G252" s="214"/>
    </row>
    <row r="253" spans="3:7" ht="15.75">
      <c r="C253" s="214"/>
      <c r="D253" s="214"/>
      <c r="E253" s="214"/>
      <c r="F253" s="214"/>
      <c r="G253" s="214"/>
    </row>
    <row r="254" spans="3:7" ht="15.75">
      <c r="C254" s="214"/>
      <c r="D254" s="214"/>
      <c r="E254" s="214"/>
      <c r="F254" s="214"/>
      <c r="G254" s="214"/>
    </row>
    <row r="255" spans="3:7" ht="15.75">
      <c r="C255" s="214"/>
      <c r="D255" s="214"/>
      <c r="E255" s="214"/>
      <c r="F255" s="214"/>
      <c r="G255" s="214"/>
    </row>
    <row r="256" spans="3:7" ht="15.75">
      <c r="C256" s="214"/>
      <c r="D256" s="214"/>
      <c r="E256" s="214"/>
      <c r="F256" s="214"/>
      <c r="G256" s="214"/>
    </row>
    <row r="257" spans="3:7" ht="15.75">
      <c r="C257" s="214"/>
      <c r="D257" s="214"/>
      <c r="E257" s="214"/>
      <c r="F257" s="214"/>
      <c r="G257" s="214"/>
    </row>
    <row r="258" spans="3:7" ht="15.75">
      <c r="C258" s="214"/>
      <c r="D258" s="214"/>
      <c r="E258" s="214"/>
      <c r="F258" s="214"/>
      <c r="G258" s="214"/>
    </row>
    <row r="259" spans="3:7" ht="15.75">
      <c r="C259" s="214"/>
      <c r="D259" s="214"/>
      <c r="E259" s="214"/>
      <c r="F259" s="214"/>
      <c r="G259" s="214"/>
    </row>
    <row r="260" spans="3:7" ht="15.75">
      <c r="C260" s="214"/>
      <c r="D260" s="214"/>
      <c r="E260" s="214"/>
      <c r="F260" s="214"/>
      <c r="G260" s="214"/>
    </row>
    <row r="261" spans="3:7" ht="15.75">
      <c r="C261" s="214"/>
      <c r="D261" s="214"/>
      <c r="E261" s="214"/>
      <c r="F261" s="214"/>
      <c r="G261" s="214"/>
    </row>
    <row r="262" spans="3:7" ht="15.75">
      <c r="C262" s="214"/>
      <c r="D262" s="214"/>
      <c r="E262" s="214"/>
      <c r="F262" s="214"/>
      <c r="G262" s="214"/>
    </row>
    <row r="263" spans="3:7" ht="15.75">
      <c r="C263" s="214"/>
      <c r="D263" s="214"/>
      <c r="E263" s="214"/>
      <c r="F263" s="214"/>
      <c r="G263" s="214"/>
    </row>
    <row r="264" spans="3:7" ht="15.75">
      <c r="C264" s="214"/>
      <c r="D264" s="214"/>
      <c r="E264" s="214"/>
      <c r="F264" s="214"/>
      <c r="G264" s="214"/>
    </row>
    <row r="265" spans="3:7" ht="15.75">
      <c r="C265" s="214"/>
      <c r="D265" s="214"/>
      <c r="E265" s="214"/>
      <c r="F265" s="214"/>
      <c r="G265" s="214"/>
    </row>
    <row r="266" spans="3:7" ht="15.75">
      <c r="C266" s="214"/>
      <c r="D266" s="214"/>
      <c r="E266" s="214"/>
      <c r="F266" s="214"/>
      <c r="G266" s="214"/>
    </row>
    <row r="267" spans="3:7" ht="15.75">
      <c r="C267" s="214"/>
      <c r="D267" s="214"/>
      <c r="E267" s="214"/>
      <c r="F267" s="214"/>
      <c r="G267" s="214"/>
    </row>
    <row r="268" spans="3:7" ht="15.75">
      <c r="C268" s="214"/>
      <c r="D268" s="214"/>
      <c r="E268" s="214"/>
      <c r="F268" s="214"/>
      <c r="G268" s="214"/>
    </row>
    <row r="269" spans="3:7" ht="15.75">
      <c r="C269" s="214"/>
      <c r="D269" s="214"/>
      <c r="E269" s="214"/>
      <c r="F269" s="214"/>
      <c r="G269" s="214"/>
    </row>
    <row r="270" spans="3:7" ht="15.75">
      <c r="C270" s="214"/>
      <c r="D270" s="214"/>
      <c r="E270" s="214"/>
      <c r="F270" s="214"/>
      <c r="G270" s="214"/>
    </row>
    <row r="271" spans="3:7" ht="15.75">
      <c r="C271" s="214"/>
      <c r="D271" s="214"/>
      <c r="E271" s="214"/>
      <c r="F271" s="214"/>
      <c r="G271" s="214"/>
    </row>
    <row r="272" spans="3:7" ht="15.75">
      <c r="C272" s="214"/>
      <c r="D272" s="214"/>
      <c r="E272" s="214"/>
      <c r="F272" s="214"/>
      <c r="G272" s="214"/>
    </row>
    <row r="273" spans="3:7" ht="15.75">
      <c r="C273" s="214"/>
      <c r="D273" s="214"/>
      <c r="E273" s="214"/>
      <c r="F273" s="214"/>
      <c r="G273" s="214"/>
    </row>
    <row r="274" spans="3:7" ht="15.75">
      <c r="C274" s="214"/>
      <c r="D274" s="214"/>
      <c r="E274" s="214"/>
      <c r="F274" s="214"/>
      <c r="G274" s="214"/>
    </row>
    <row r="275" spans="3:7" ht="15.75">
      <c r="C275" s="214"/>
      <c r="D275" s="214"/>
      <c r="E275" s="214"/>
      <c r="F275" s="214"/>
      <c r="G275" s="214"/>
    </row>
    <row r="276" spans="3:7" ht="15.75">
      <c r="C276" s="214"/>
      <c r="D276" s="214"/>
      <c r="E276" s="214"/>
      <c r="F276" s="214"/>
      <c r="G276" s="214"/>
    </row>
    <row r="277" spans="3:7" ht="15.75">
      <c r="C277" s="214"/>
      <c r="D277" s="214"/>
      <c r="E277" s="214"/>
      <c r="F277" s="214"/>
      <c r="G277" s="214"/>
    </row>
    <row r="278" spans="3:7" ht="15.75">
      <c r="C278" s="214"/>
      <c r="D278" s="214"/>
      <c r="E278" s="214"/>
      <c r="F278" s="214"/>
      <c r="G278" s="214"/>
    </row>
    <row r="279" spans="3:7" ht="15.75">
      <c r="C279" s="214"/>
      <c r="D279" s="214"/>
      <c r="E279" s="214"/>
      <c r="F279" s="214"/>
      <c r="G279" s="214"/>
    </row>
    <row r="280" spans="3:7" ht="15.75">
      <c r="C280" s="214"/>
      <c r="D280" s="214"/>
      <c r="E280" s="214"/>
      <c r="F280" s="214"/>
      <c r="G280" s="214"/>
    </row>
    <row r="281" spans="3:7" ht="15.75">
      <c r="C281" s="214"/>
      <c r="D281" s="214"/>
      <c r="E281" s="214"/>
      <c r="F281" s="214"/>
      <c r="G281" s="214"/>
    </row>
    <row r="282" spans="3:7" ht="15.75">
      <c r="C282" s="214"/>
      <c r="D282" s="214"/>
      <c r="E282" s="214"/>
      <c r="F282" s="214"/>
      <c r="G282" s="214"/>
    </row>
    <row r="283" spans="3:7" ht="15.75">
      <c r="C283" s="214"/>
      <c r="D283" s="214"/>
      <c r="E283" s="214"/>
      <c r="F283" s="214"/>
      <c r="G283" s="214"/>
    </row>
    <row r="284" spans="3:7" ht="15.75">
      <c r="C284" s="214"/>
      <c r="D284" s="214"/>
      <c r="E284" s="214"/>
      <c r="F284" s="214"/>
      <c r="G284" s="214"/>
    </row>
    <row r="285" spans="3:7" ht="15.75">
      <c r="C285" s="214"/>
      <c r="D285" s="214"/>
      <c r="E285" s="214"/>
      <c r="F285" s="214"/>
      <c r="G285" s="214"/>
    </row>
    <row r="286" spans="3:7" ht="15.75">
      <c r="C286" s="214"/>
      <c r="D286" s="214"/>
      <c r="E286" s="214"/>
      <c r="F286" s="214"/>
      <c r="G286" s="214"/>
    </row>
    <row r="287" spans="3:7" ht="15.75">
      <c r="C287" s="214"/>
      <c r="D287" s="214"/>
      <c r="E287" s="214"/>
      <c r="F287" s="214"/>
      <c r="G287" s="214"/>
    </row>
    <row r="288" spans="3:7" ht="15.75">
      <c r="C288" s="214"/>
      <c r="D288" s="214"/>
      <c r="E288" s="214"/>
      <c r="F288" s="214"/>
      <c r="G288" s="214"/>
    </row>
    <row r="289" spans="3:7" ht="15.75">
      <c r="C289" s="214"/>
      <c r="D289" s="214"/>
      <c r="E289" s="214"/>
      <c r="F289" s="214"/>
      <c r="G289" s="214"/>
    </row>
    <row r="290" spans="3:7" ht="15.75">
      <c r="C290" s="214"/>
      <c r="D290" s="214"/>
      <c r="E290" s="214"/>
      <c r="F290" s="214"/>
      <c r="G290" s="214"/>
    </row>
    <row r="291" spans="3:7" ht="15.75">
      <c r="C291" s="214"/>
      <c r="D291" s="214"/>
      <c r="E291" s="214"/>
      <c r="F291" s="214"/>
      <c r="G291" s="214"/>
    </row>
    <row r="292" spans="3:7" ht="15.75">
      <c r="C292" s="214"/>
      <c r="D292" s="214"/>
      <c r="E292" s="214"/>
      <c r="F292" s="214"/>
      <c r="G292" s="214"/>
    </row>
    <row r="293" spans="3:7" ht="15.75">
      <c r="C293" s="214"/>
      <c r="D293" s="214"/>
      <c r="E293" s="214"/>
      <c r="F293" s="214"/>
      <c r="G293" s="214"/>
    </row>
    <row r="294" spans="3:7" ht="15.75">
      <c r="C294" s="214"/>
      <c r="D294" s="214"/>
      <c r="E294" s="214"/>
      <c r="F294" s="214"/>
      <c r="G294" s="214"/>
    </row>
    <row r="295" spans="3:7" ht="15.75">
      <c r="C295" s="214"/>
      <c r="D295" s="214"/>
      <c r="E295" s="214"/>
      <c r="F295" s="214"/>
      <c r="G295" s="214"/>
    </row>
    <row r="296" spans="3:7" ht="15.75">
      <c r="C296" s="214"/>
      <c r="D296" s="214"/>
      <c r="E296" s="214"/>
      <c r="F296" s="214"/>
      <c r="G296" s="214"/>
    </row>
    <row r="297" spans="3:7" ht="15.75">
      <c r="C297" s="214"/>
      <c r="D297" s="214"/>
      <c r="E297" s="214"/>
      <c r="F297" s="214"/>
      <c r="G297" s="214"/>
    </row>
    <row r="298" spans="3:7" ht="15.75">
      <c r="C298" s="214"/>
      <c r="D298" s="214"/>
      <c r="E298" s="214"/>
      <c r="F298" s="214"/>
      <c r="G298" s="214"/>
    </row>
    <row r="299" spans="3:7" ht="15.75">
      <c r="C299" s="214"/>
      <c r="D299" s="214"/>
      <c r="E299" s="214"/>
      <c r="F299" s="214"/>
      <c r="G299" s="214"/>
    </row>
    <row r="300" spans="3:7" ht="15.75">
      <c r="C300" s="214"/>
      <c r="D300" s="214"/>
      <c r="E300" s="214"/>
      <c r="F300" s="214"/>
      <c r="G300" s="214"/>
    </row>
    <row r="301" spans="3:7" ht="15.75">
      <c r="C301" s="214"/>
      <c r="D301" s="214"/>
      <c r="E301" s="214"/>
      <c r="F301" s="214"/>
      <c r="G301" s="214"/>
    </row>
    <row r="302" spans="3:7" ht="15.75">
      <c r="C302" s="214"/>
      <c r="D302" s="214"/>
      <c r="E302" s="214"/>
      <c r="F302" s="214"/>
      <c r="G302" s="214"/>
    </row>
    <row r="303" spans="3:7" ht="15.75">
      <c r="C303" s="214"/>
      <c r="D303" s="214"/>
      <c r="E303" s="214"/>
      <c r="F303" s="214"/>
      <c r="G303" s="214"/>
    </row>
    <row r="304" spans="3:7" ht="15.75">
      <c r="C304" s="214"/>
      <c r="D304" s="214"/>
      <c r="E304" s="214"/>
      <c r="F304" s="214"/>
      <c r="G304" s="214"/>
    </row>
    <row r="305" spans="3:7" ht="15.75">
      <c r="C305" s="214"/>
      <c r="D305" s="214"/>
      <c r="E305" s="214"/>
      <c r="F305" s="214"/>
      <c r="G305" s="214"/>
    </row>
    <row r="306" spans="3:7" ht="15.75">
      <c r="C306" s="214"/>
      <c r="D306" s="214"/>
      <c r="E306" s="214"/>
      <c r="F306" s="214"/>
      <c r="G306" s="214"/>
    </row>
    <row r="307" spans="3:7" ht="15.75">
      <c r="C307" s="214"/>
      <c r="D307" s="214"/>
      <c r="E307" s="214"/>
      <c r="F307" s="214"/>
      <c r="G307" s="214"/>
    </row>
    <row r="308" spans="3:7" ht="15.75">
      <c r="C308" s="214"/>
      <c r="D308" s="214"/>
      <c r="E308" s="214"/>
      <c r="F308" s="214"/>
      <c r="G308" s="214"/>
    </row>
    <row r="309" spans="3:7" ht="15.75">
      <c r="C309" s="214"/>
      <c r="D309" s="214"/>
      <c r="E309" s="214"/>
      <c r="F309" s="214"/>
      <c r="G309" s="214"/>
    </row>
    <row r="310" spans="3:7" ht="15.75">
      <c r="C310" s="214"/>
      <c r="D310" s="214"/>
      <c r="E310" s="214"/>
      <c r="F310" s="214"/>
      <c r="G310" s="214"/>
    </row>
    <row r="311" spans="3:7" ht="15.75">
      <c r="C311" s="214"/>
      <c r="D311" s="214"/>
      <c r="E311" s="214"/>
      <c r="F311" s="214"/>
      <c r="G311" s="214"/>
    </row>
    <row r="312" spans="3:7" ht="15.75">
      <c r="C312" s="214"/>
      <c r="D312" s="214"/>
      <c r="E312" s="214"/>
      <c r="F312" s="214"/>
      <c r="G312" s="214"/>
    </row>
    <row r="313" spans="3:7" ht="15.75">
      <c r="C313" s="214"/>
      <c r="D313" s="214"/>
      <c r="E313" s="214"/>
      <c r="F313" s="214"/>
      <c r="G313" s="214"/>
    </row>
    <row r="314" spans="3:7" ht="15.75">
      <c r="C314" s="214"/>
      <c r="D314" s="214"/>
      <c r="E314" s="214"/>
      <c r="F314" s="214"/>
      <c r="G314" s="214"/>
    </row>
    <row r="315" spans="3:7" ht="15.75">
      <c r="C315" s="214"/>
      <c r="D315" s="214"/>
      <c r="E315" s="214"/>
      <c r="F315" s="214"/>
      <c r="G315" s="214"/>
    </row>
    <row r="316" spans="3:7" ht="15.75">
      <c r="C316" s="214"/>
      <c r="D316" s="214"/>
      <c r="E316" s="214"/>
      <c r="F316" s="214"/>
      <c r="G316" s="214"/>
    </row>
    <row r="317" spans="3:7" ht="15.75">
      <c r="C317" s="214"/>
      <c r="D317" s="214"/>
      <c r="E317" s="214"/>
      <c r="F317" s="214"/>
      <c r="G317" s="214"/>
    </row>
    <row r="318" spans="3:7" ht="15.75">
      <c r="C318" s="214"/>
      <c r="D318" s="214"/>
      <c r="E318" s="214"/>
      <c r="F318" s="214"/>
      <c r="G318" s="214"/>
    </row>
    <row r="319" spans="3:7" ht="15.75">
      <c r="C319" s="214"/>
      <c r="D319" s="214"/>
      <c r="E319" s="214"/>
      <c r="F319" s="214"/>
      <c r="G319" s="214"/>
    </row>
    <row r="320" spans="3:7" ht="15.75">
      <c r="C320" s="214"/>
      <c r="D320" s="214"/>
      <c r="E320" s="214"/>
      <c r="F320" s="214"/>
      <c r="G320" s="214"/>
    </row>
    <row r="321" spans="3:7" ht="15.75">
      <c r="C321" s="214"/>
      <c r="D321" s="214"/>
      <c r="E321" s="214"/>
      <c r="F321" s="214"/>
      <c r="G321" s="214"/>
    </row>
    <row r="322" spans="3:7" ht="15.75">
      <c r="C322" s="214"/>
      <c r="D322" s="214"/>
      <c r="E322" s="214"/>
      <c r="F322" s="214"/>
      <c r="G322" s="214"/>
    </row>
    <row r="323" spans="3:7" ht="15.75">
      <c r="C323" s="214"/>
      <c r="D323" s="214"/>
      <c r="E323" s="214"/>
      <c r="F323" s="214"/>
      <c r="G323" s="214"/>
    </row>
    <row r="324" spans="3:7" ht="15.75">
      <c r="C324" s="214"/>
      <c r="D324" s="214"/>
      <c r="E324" s="214"/>
      <c r="F324" s="214"/>
      <c r="G324" s="214"/>
    </row>
    <row r="325" spans="3:7" ht="15.75">
      <c r="C325" s="214"/>
      <c r="D325" s="214"/>
      <c r="E325" s="214"/>
      <c r="F325" s="214"/>
      <c r="G325" s="214"/>
    </row>
    <row r="326" spans="3:7" ht="15.75">
      <c r="C326" s="214"/>
      <c r="D326" s="214"/>
      <c r="E326" s="214"/>
      <c r="F326" s="214"/>
      <c r="G326" s="214"/>
    </row>
    <row r="327" spans="3:7" ht="15.75">
      <c r="C327" s="214"/>
      <c r="D327" s="214"/>
      <c r="E327" s="214"/>
      <c r="F327" s="214"/>
      <c r="G327" s="214"/>
    </row>
    <row r="328" spans="3:7" ht="15.75">
      <c r="C328" s="214"/>
      <c r="D328" s="214"/>
      <c r="E328" s="214"/>
      <c r="F328" s="214"/>
      <c r="G328" s="214"/>
    </row>
    <row r="329" spans="3:7" ht="15.75">
      <c r="C329" s="214"/>
      <c r="D329" s="214"/>
      <c r="E329" s="214"/>
      <c r="F329" s="214"/>
      <c r="G329" s="214"/>
    </row>
    <row r="330" spans="3:7" ht="15.75">
      <c r="C330" s="214"/>
      <c r="D330" s="214"/>
      <c r="E330" s="214"/>
      <c r="F330" s="214"/>
      <c r="G330" s="214"/>
    </row>
    <row r="331" spans="3:7" ht="15.75">
      <c r="C331" s="214"/>
      <c r="D331" s="214"/>
      <c r="E331" s="214"/>
      <c r="F331" s="214"/>
      <c r="G331" s="214"/>
    </row>
    <row r="332" spans="3:7" ht="15.75">
      <c r="C332" s="214"/>
      <c r="D332" s="214"/>
      <c r="E332" s="214"/>
      <c r="F332" s="214"/>
      <c r="G332" s="214"/>
    </row>
    <row r="333" spans="3:7" ht="15.75">
      <c r="C333" s="214"/>
      <c r="D333" s="214"/>
      <c r="E333" s="214"/>
      <c r="F333" s="214"/>
      <c r="G333" s="214"/>
    </row>
    <row r="334" spans="3:7" ht="15.75">
      <c r="C334" s="214"/>
      <c r="D334" s="214"/>
      <c r="E334" s="214"/>
      <c r="F334" s="214"/>
      <c r="G334" s="214"/>
    </row>
    <row r="335" spans="3:7" ht="15.75">
      <c r="C335" s="214"/>
      <c r="D335" s="214"/>
      <c r="E335" s="214"/>
      <c r="F335" s="214"/>
      <c r="G335" s="214"/>
    </row>
    <row r="336" spans="3:7" ht="15.75">
      <c r="C336" s="214"/>
      <c r="D336" s="214"/>
      <c r="E336" s="214"/>
      <c r="F336" s="214"/>
      <c r="G336" s="214"/>
    </row>
    <row r="337" spans="3:7" ht="15.75">
      <c r="C337" s="214"/>
      <c r="D337" s="214"/>
      <c r="E337" s="214"/>
      <c r="F337" s="214"/>
      <c r="G337" s="214"/>
    </row>
    <row r="338" spans="3:7" ht="15.75">
      <c r="C338" s="214"/>
      <c r="D338" s="214"/>
      <c r="E338" s="214"/>
      <c r="F338" s="214"/>
      <c r="G338" s="214"/>
    </row>
    <row r="339" spans="3:7" ht="15.75">
      <c r="C339" s="214"/>
      <c r="D339" s="214"/>
      <c r="E339" s="214"/>
      <c r="F339" s="214"/>
      <c r="G339" s="214"/>
    </row>
    <row r="340" spans="3:7" ht="15.75">
      <c r="C340" s="214"/>
      <c r="D340" s="214"/>
      <c r="E340" s="214"/>
      <c r="F340" s="214"/>
      <c r="G340" s="214"/>
    </row>
    <row r="341" spans="3:7" ht="15.75">
      <c r="C341" s="214"/>
      <c r="D341" s="214"/>
      <c r="E341" s="214"/>
      <c r="F341" s="214"/>
      <c r="G341" s="214"/>
    </row>
    <row r="342" spans="3:7" ht="15.75">
      <c r="C342" s="214"/>
      <c r="D342" s="214"/>
      <c r="E342" s="214"/>
      <c r="F342" s="214"/>
      <c r="G342" s="214"/>
    </row>
    <row r="343" spans="3:7" ht="15.75">
      <c r="C343" s="214"/>
      <c r="D343" s="214"/>
      <c r="E343" s="214"/>
      <c r="F343" s="214"/>
      <c r="G343" s="214"/>
    </row>
    <row r="344" spans="3:7" ht="15.75">
      <c r="C344" s="214"/>
      <c r="D344" s="214"/>
      <c r="E344" s="214"/>
      <c r="F344" s="214"/>
      <c r="G344" s="214"/>
    </row>
    <row r="345" spans="3:7" ht="15.75">
      <c r="C345" s="214"/>
      <c r="D345" s="214"/>
      <c r="E345" s="214"/>
      <c r="F345" s="214"/>
      <c r="G345" s="214"/>
    </row>
    <row r="346" spans="3:7" ht="15.75">
      <c r="C346" s="214"/>
      <c r="D346" s="214"/>
      <c r="E346" s="214"/>
      <c r="F346" s="214"/>
      <c r="G346" s="214"/>
    </row>
    <row r="347" spans="3:7" ht="15.75">
      <c r="C347" s="214"/>
      <c r="D347" s="214"/>
      <c r="E347" s="214"/>
      <c r="F347" s="214"/>
      <c r="G347" s="214"/>
    </row>
    <row r="348" spans="3:7" ht="15.75">
      <c r="C348" s="214"/>
      <c r="D348" s="214"/>
      <c r="E348" s="214"/>
      <c r="F348" s="214"/>
      <c r="G348" s="214"/>
    </row>
    <row r="349" spans="3:7" ht="15.75">
      <c r="C349" s="214"/>
      <c r="D349" s="214"/>
      <c r="E349" s="214"/>
      <c r="F349" s="214"/>
      <c r="G349" s="214"/>
    </row>
    <row r="350" spans="3:7" ht="15.75">
      <c r="C350" s="214"/>
      <c r="D350" s="214"/>
      <c r="E350" s="214"/>
      <c r="F350" s="214"/>
      <c r="G350" s="214"/>
    </row>
    <row r="351" spans="3:7" ht="15.75">
      <c r="C351" s="214"/>
      <c r="D351" s="214"/>
      <c r="E351" s="214"/>
      <c r="F351" s="214"/>
      <c r="G351" s="214"/>
    </row>
    <row r="352" spans="3:7" ht="15.75">
      <c r="C352" s="214"/>
      <c r="D352" s="214"/>
      <c r="E352" s="214"/>
      <c r="F352" s="214"/>
      <c r="G352" s="214"/>
    </row>
    <row r="353" spans="3:7" ht="15.75">
      <c r="C353" s="214"/>
      <c r="D353" s="214"/>
      <c r="E353" s="214"/>
      <c r="F353" s="214"/>
      <c r="G353" s="214"/>
    </row>
    <row r="354" spans="3:7" ht="15.75">
      <c r="C354" s="214"/>
      <c r="D354" s="214"/>
      <c r="E354" s="214"/>
      <c r="F354" s="214"/>
      <c r="G354" s="214"/>
    </row>
    <row r="355" spans="3:7" ht="15.75">
      <c r="C355" s="214"/>
      <c r="D355" s="214"/>
      <c r="E355" s="214"/>
      <c r="F355" s="214"/>
      <c r="G355" s="214"/>
    </row>
    <row r="356" spans="3:7" ht="15.75">
      <c r="C356" s="214"/>
      <c r="D356" s="214"/>
      <c r="E356" s="214"/>
      <c r="F356" s="214"/>
      <c r="G356" s="214"/>
    </row>
    <row r="357" spans="3:7" ht="15.75">
      <c r="C357" s="214"/>
      <c r="D357" s="214"/>
      <c r="E357" s="214"/>
      <c r="F357" s="214"/>
      <c r="G357" s="214"/>
    </row>
    <row r="358" spans="3:7" ht="15.75">
      <c r="C358" s="214"/>
      <c r="D358" s="214"/>
      <c r="E358" s="214"/>
      <c r="F358" s="214"/>
      <c r="G358" s="214"/>
    </row>
    <row r="359" spans="3:7" ht="15.75">
      <c r="C359" s="214"/>
      <c r="D359" s="214"/>
      <c r="E359" s="214"/>
      <c r="F359" s="214"/>
      <c r="G359" s="214"/>
    </row>
    <row r="360" spans="3:7" ht="15.75">
      <c r="C360" s="214"/>
      <c r="D360" s="214"/>
      <c r="E360" s="214"/>
      <c r="F360" s="214"/>
      <c r="G360" s="214"/>
    </row>
    <row r="361" spans="3:7" ht="15.75">
      <c r="C361" s="214"/>
      <c r="D361" s="214"/>
      <c r="E361" s="214"/>
      <c r="F361" s="214"/>
      <c r="G361" s="214"/>
    </row>
    <row r="362" spans="3:7" ht="15.75">
      <c r="C362" s="214"/>
      <c r="D362" s="214"/>
      <c r="E362" s="214"/>
      <c r="F362" s="214"/>
      <c r="G362" s="214"/>
    </row>
    <row r="363" spans="3:7" ht="15.75">
      <c r="C363" s="214"/>
      <c r="D363" s="214"/>
      <c r="E363" s="214"/>
      <c r="F363" s="214"/>
      <c r="G363" s="214"/>
    </row>
    <row r="364" spans="3:7" ht="15.75">
      <c r="C364" s="214"/>
      <c r="D364" s="214"/>
      <c r="E364" s="214"/>
      <c r="F364" s="214"/>
      <c r="G364" s="214"/>
    </row>
    <row r="365" spans="3:7" ht="15.75">
      <c r="C365" s="214"/>
      <c r="D365" s="214"/>
      <c r="E365" s="214"/>
      <c r="F365" s="214"/>
      <c r="G365" s="214"/>
    </row>
    <row r="366" spans="3:7" ht="15.75">
      <c r="C366" s="214"/>
      <c r="D366" s="214"/>
      <c r="E366" s="214"/>
      <c r="F366" s="214"/>
      <c r="G366" s="214"/>
    </row>
    <row r="367" spans="3:7" ht="15.75">
      <c r="C367" s="214"/>
      <c r="D367" s="214"/>
      <c r="E367" s="214"/>
      <c r="F367" s="214"/>
      <c r="G367" s="214"/>
    </row>
    <row r="368" spans="3:7" ht="15.75">
      <c r="C368" s="214"/>
      <c r="D368" s="214"/>
      <c r="E368" s="214"/>
      <c r="F368" s="214"/>
      <c r="G368" s="214"/>
    </row>
    <row r="369" spans="3:7" ht="15.75">
      <c r="C369" s="214"/>
      <c r="D369" s="214"/>
      <c r="E369" s="214"/>
      <c r="F369" s="214"/>
      <c r="G369" s="214"/>
    </row>
    <row r="370" spans="3:7" ht="15.75">
      <c r="C370" s="214"/>
      <c r="D370" s="214"/>
      <c r="E370" s="214"/>
      <c r="F370" s="214"/>
      <c r="G370" s="214"/>
    </row>
    <row r="371" spans="3:7" ht="15.75">
      <c r="C371" s="214"/>
      <c r="D371" s="214"/>
      <c r="E371" s="214"/>
      <c r="F371" s="214"/>
      <c r="G371" s="214"/>
    </row>
    <row r="372" spans="3:7" ht="15.75">
      <c r="C372" s="214"/>
      <c r="D372" s="214"/>
      <c r="E372" s="214"/>
      <c r="F372" s="214"/>
      <c r="G372" s="214"/>
    </row>
    <row r="373" spans="3:7" ht="15.75">
      <c r="C373" s="214"/>
      <c r="D373" s="214"/>
      <c r="E373" s="214"/>
      <c r="F373" s="214"/>
      <c r="G373" s="214"/>
    </row>
    <row r="374" spans="3:7" ht="15.75">
      <c r="C374" s="214"/>
      <c r="D374" s="214"/>
      <c r="E374" s="214"/>
      <c r="F374" s="214"/>
      <c r="G374" s="214"/>
    </row>
    <row r="375" spans="3:7" ht="15.75">
      <c r="C375" s="214"/>
      <c r="D375" s="214"/>
      <c r="E375" s="214"/>
      <c r="F375" s="214"/>
      <c r="G375" s="214"/>
    </row>
    <row r="376" spans="3:7" ht="15.75">
      <c r="C376" s="214"/>
      <c r="D376" s="214"/>
      <c r="E376" s="214"/>
      <c r="F376" s="214"/>
      <c r="G376" s="214"/>
    </row>
    <row r="377" spans="3:7" ht="15.75">
      <c r="C377" s="214"/>
      <c r="D377" s="214"/>
      <c r="E377" s="214"/>
      <c r="F377" s="214"/>
      <c r="G377" s="214"/>
    </row>
    <row r="378" spans="3:7" ht="15.75">
      <c r="C378" s="214"/>
      <c r="D378" s="214"/>
      <c r="E378" s="214"/>
      <c r="F378" s="214"/>
      <c r="G378" s="214"/>
    </row>
    <row r="379" spans="3:7" ht="15.75">
      <c r="C379" s="214"/>
      <c r="D379" s="214"/>
      <c r="E379" s="214"/>
      <c r="F379" s="214"/>
      <c r="G379" s="214"/>
    </row>
    <row r="380" spans="3:7" ht="15.75">
      <c r="C380" s="214"/>
      <c r="D380" s="214"/>
      <c r="E380" s="214"/>
      <c r="F380" s="214"/>
      <c r="G380" s="214"/>
    </row>
    <row r="381" spans="3:7" ht="15.75">
      <c r="C381" s="214"/>
      <c r="D381" s="214"/>
      <c r="E381" s="214"/>
      <c r="F381" s="214"/>
      <c r="G381" s="214"/>
    </row>
    <row r="382" spans="3:7" ht="15.75">
      <c r="C382" s="214"/>
      <c r="D382" s="214"/>
      <c r="E382" s="214"/>
      <c r="F382" s="214"/>
      <c r="G382" s="214"/>
    </row>
    <row r="383" spans="3:7" ht="15.75">
      <c r="C383" s="214"/>
      <c r="D383" s="214"/>
      <c r="E383" s="214"/>
      <c r="F383" s="214"/>
      <c r="G383" s="214"/>
    </row>
    <row r="384" spans="3:7" ht="15.75">
      <c r="C384" s="214"/>
      <c r="D384" s="214"/>
      <c r="E384" s="214"/>
      <c r="F384" s="214"/>
      <c r="G384" s="214"/>
    </row>
    <row r="385" spans="3:7" ht="15.75">
      <c r="C385" s="214"/>
      <c r="D385" s="214"/>
      <c r="E385" s="214"/>
      <c r="F385" s="214"/>
      <c r="G385" s="214"/>
    </row>
    <row r="386" spans="3:7" ht="15.75">
      <c r="C386" s="214"/>
      <c r="D386" s="214"/>
      <c r="E386" s="214"/>
      <c r="F386" s="214"/>
      <c r="G386" s="214"/>
    </row>
    <row r="387" spans="3:7" ht="15.75">
      <c r="C387" s="214"/>
      <c r="D387" s="214"/>
      <c r="E387" s="214"/>
      <c r="F387" s="214"/>
      <c r="G387" s="214"/>
    </row>
    <row r="388" spans="3:7" ht="15.75">
      <c r="C388" s="214"/>
      <c r="D388" s="214"/>
      <c r="E388" s="214"/>
      <c r="F388" s="214"/>
      <c r="G388" s="214"/>
    </row>
    <row r="389" spans="3:7" ht="15.75">
      <c r="C389" s="214"/>
      <c r="D389" s="214"/>
      <c r="E389" s="214"/>
      <c r="F389" s="214"/>
      <c r="G389" s="214"/>
    </row>
    <row r="390" spans="3:7" ht="15.75">
      <c r="C390" s="214"/>
      <c r="D390" s="214"/>
      <c r="E390" s="214"/>
      <c r="F390" s="214"/>
      <c r="G390" s="214"/>
    </row>
    <row r="391" spans="3:7" ht="15.75">
      <c r="C391" s="214"/>
      <c r="D391" s="214"/>
      <c r="E391" s="214"/>
      <c r="F391" s="214"/>
      <c r="G391" s="214"/>
    </row>
    <row r="392" spans="3:7" ht="15.75">
      <c r="C392" s="214"/>
      <c r="D392" s="214"/>
      <c r="E392" s="214"/>
      <c r="F392" s="214"/>
      <c r="G392" s="214"/>
    </row>
    <row r="393" spans="3:7" ht="15.75">
      <c r="C393" s="214"/>
      <c r="D393" s="214"/>
      <c r="E393" s="214"/>
      <c r="F393" s="214"/>
      <c r="G393" s="214"/>
    </row>
    <row r="394" spans="3:7" ht="15.75">
      <c r="C394" s="214"/>
      <c r="D394" s="214"/>
      <c r="E394" s="214"/>
      <c r="F394" s="214"/>
      <c r="G394" s="214"/>
    </row>
    <row r="395" spans="3:7" ht="15.75">
      <c r="C395" s="214"/>
      <c r="D395" s="214"/>
      <c r="E395" s="214"/>
      <c r="F395" s="214"/>
      <c r="G395" s="214"/>
    </row>
    <row r="396" spans="3:7" ht="15.75">
      <c r="C396" s="214"/>
      <c r="D396" s="214"/>
      <c r="E396" s="214"/>
      <c r="F396" s="214"/>
      <c r="G396" s="214"/>
    </row>
    <row r="397" spans="3:7" ht="15.75">
      <c r="C397" s="214"/>
      <c r="D397" s="214"/>
      <c r="E397" s="214"/>
      <c r="F397" s="214"/>
      <c r="G397" s="214"/>
    </row>
    <row r="398" spans="3:7" ht="15.75">
      <c r="C398" s="214"/>
      <c r="D398" s="214"/>
      <c r="E398" s="214"/>
      <c r="F398" s="214"/>
      <c r="G398" s="214"/>
    </row>
    <row r="399" spans="3:7" ht="15.75">
      <c r="C399" s="214"/>
      <c r="D399" s="214"/>
      <c r="E399" s="214"/>
      <c r="F399" s="214"/>
      <c r="G399" s="214"/>
    </row>
    <row r="400" spans="3:7" ht="15.75">
      <c r="C400" s="214"/>
      <c r="D400" s="214"/>
      <c r="E400" s="214"/>
      <c r="F400" s="214"/>
      <c r="G400" s="214"/>
    </row>
    <row r="401" spans="3:7" ht="15.75">
      <c r="C401" s="214"/>
      <c r="D401" s="214"/>
      <c r="E401" s="214"/>
      <c r="F401" s="214"/>
      <c r="G401" s="214"/>
    </row>
    <row r="402" spans="3:7" ht="15.75">
      <c r="C402" s="214"/>
      <c r="D402" s="214"/>
      <c r="E402" s="214"/>
      <c r="F402" s="214"/>
      <c r="G402" s="214"/>
    </row>
    <row r="403" spans="3:7" ht="15.75">
      <c r="C403" s="214"/>
      <c r="D403" s="214"/>
      <c r="E403" s="214"/>
      <c r="F403" s="214"/>
      <c r="G403" s="214"/>
    </row>
    <row r="404" spans="3:7" ht="15.75">
      <c r="C404" s="214"/>
      <c r="D404" s="214"/>
      <c r="E404" s="214"/>
      <c r="F404" s="214"/>
      <c r="G404" s="214"/>
    </row>
    <row r="405" spans="3:7" ht="15.75">
      <c r="C405" s="214"/>
      <c r="D405" s="214"/>
      <c r="E405" s="214"/>
      <c r="F405" s="214"/>
      <c r="G405" s="214"/>
    </row>
    <row r="406" spans="3:7" ht="15.75">
      <c r="C406" s="214"/>
      <c r="D406" s="214"/>
      <c r="E406" s="214"/>
      <c r="F406" s="214"/>
      <c r="G406" s="214"/>
    </row>
    <row r="407" spans="3:7" ht="15.75">
      <c r="C407" s="214"/>
      <c r="D407" s="214"/>
      <c r="E407" s="214"/>
      <c r="F407" s="214"/>
      <c r="G407" s="214"/>
    </row>
    <row r="408" spans="3:7" ht="15.75">
      <c r="C408" s="214"/>
      <c r="D408" s="214"/>
      <c r="E408" s="214"/>
      <c r="F408" s="214"/>
      <c r="G408" s="214"/>
    </row>
    <row r="409" spans="3:7" ht="15.75">
      <c r="C409" s="214"/>
      <c r="D409" s="214"/>
      <c r="E409" s="214"/>
      <c r="F409" s="214"/>
      <c r="G409" s="214"/>
    </row>
    <row r="410" spans="3:7" ht="15.75">
      <c r="C410" s="214"/>
      <c r="D410" s="214"/>
      <c r="E410" s="214"/>
      <c r="F410" s="214"/>
      <c r="G410" s="214"/>
    </row>
    <row r="411" spans="3:7" ht="15.75">
      <c r="C411" s="214"/>
      <c r="D411" s="214"/>
      <c r="E411" s="214"/>
      <c r="F411" s="214"/>
      <c r="G411" s="214"/>
    </row>
    <row r="412" spans="3:7" ht="15.75">
      <c r="C412" s="214"/>
      <c r="D412" s="214"/>
      <c r="E412" s="214"/>
      <c r="F412" s="214"/>
      <c r="G412" s="214"/>
    </row>
    <row r="413" spans="3:7" ht="15.75">
      <c r="C413" s="214"/>
      <c r="D413" s="214"/>
      <c r="E413" s="214"/>
      <c r="F413" s="214"/>
      <c r="G413" s="214"/>
    </row>
    <row r="414" spans="3:7" ht="15.75">
      <c r="C414" s="214"/>
      <c r="D414" s="214"/>
      <c r="E414" s="214"/>
      <c r="F414" s="214"/>
      <c r="G414" s="214"/>
    </row>
    <row r="415" spans="3:7" ht="15.75">
      <c r="C415" s="214"/>
      <c r="D415" s="214"/>
      <c r="E415" s="214"/>
      <c r="F415" s="214"/>
      <c r="G415" s="214"/>
    </row>
    <row r="416" spans="3:7" ht="15.75">
      <c r="C416" s="214"/>
      <c r="D416" s="214"/>
      <c r="E416" s="214"/>
      <c r="F416" s="214"/>
      <c r="G416" s="214"/>
    </row>
    <row r="417" spans="3:7" ht="15.75">
      <c r="C417" s="214"/>
      <c r="D417" s="214"/>
      <c r="E417" s="214"/>
      <c r="F417" s="214"/>
      <c r="G417" s="214"/>
    </row>
    <row r="418" spans="3:7" ht="15.75">
      <c r="C418" s="214"/>
      <c r="D418" s="214"/>
      <c r="E418" s="214"/>
      <c r="F418" s="214"/>
      <c r="G418" s="214"/>
    </row>
    <row r="419" spans="3:7" ht="15.75">
      <c r="C419" s="214"/>
      <c r="D419" s="214"/>
      <c r="E419" s="214"/>
      <c r="F419" s="214"/>
      <c r="G419" s="214"/>
    </row>
    <row r="420" spans="3:7" ht="15.75">
      <c r="C420" s="214"/>
      <c r="D420" s="214"/>
      <c r="E420" s="214"/>
      <c r="F420" s="214"/>
      <c r="G420" s="214"/>
    </row>
    <row r="421" spans="3:7" ht="15.75">
      <c r="C421" s="214"/>
      <c r="D421" s="214"/>
      <c r="E421" s="214"/>
      <c r="F421" s="214"/>
      <c r="G421" s="214"/>
    </row>
    <row r="422" spans="3:7" ht="15.75">
      <c r="C422" s="214"/>
      <c r="D422" s="214"/>
      <c r="E422" s="214"/>
      <c r="F422" s="214"/>
      <c r="G422" s="214"/>
    </row>
    <row r="423" spans="3:7" ht="15.75">
      <c r="C423" s="214"/>
      <c r="D423" s="214"/>
      <c r="E423" s="214"/>
      <c r="F423" s="214"/>
      <c r="G423" s="214"/>
    </row>
    <row r="424" spans="3:7" ht="15.75">
      <c r="C424" s="214"/>
      <c r="D424" s="214"/>
      <c r="E424" s="214"/>
      <c r="F424" s="214"/>
      <c r="G424" s="214"/>
    </row>
    <row r="425" spans="3:7" ht="15.75">
      <c r="C425" s="214"/>
      <c r="D425" s="214"/>
      <c r="E425" s="214"/>
      <c r="F425" s="214"/>
      <c r="G425" s="214"/>
    </row>
    <row r="426" spans="3:7" ht="15.75">
      <c r="C426" s="214"/>
      <c r="D426" s="214"/>
      <c r="E426" s="214"/>
      <c r="F426" s="214"/>
      <c r="G426" s="214"/>
    </row>
    <row r="427" spans="3:7" ht="15.75">
      <c r="C427" s="214"/>
      <c r="D427" s="214"/>
      <c r="E427" s="214"/>
      <c r="F427" s="214"/>
      <c r="G427" s="214"/>
    </row>
    <row r="428" spans="3:7" ht="15.75">
      <c r="C428" s="214"/>
      <c r="D428" s="214"/>
      <c r="E428" s="214"/>
      <c r="F428" s="214"/>
      <c r="G428" s="214"/>
    </row>
    <row r="429" spans="3:7" ht="15.75">
      <c r="C429" s="214"/>
      <c r="D429" s="214"/>
      <c r="E429" s="214"/>
      <c r="F429" s="214"/>
      <c r="G429" s="214"/>
    </row>
    <row r="430" spans="3:7" ht="15.75">
      <c r="C430" s="214"/>
      <c r="D430" s="214"/>
      <c r="E430" s="214"/>
      <c r="F430" s="214"/>
      <c r="G430" s="214"/>
    </row>
    <row r="431" spans="3:7" ht="15.75">
      <c r="C431" s="214"/>
      <c r="D431" s="214"/>
      <c r="E431" s="214"/>
      <c r="F431" s="214"/>
      <c r="G431" s="214"/>
    </row>
    <row r="432" spans="3:7" ht="15.75">
      <c r="C432" s="214"/>
      <c r="D432" s="214"/>
      <c r="E432" s="214"/>
      <c r="F432" s="214"/>
      <c r="G432" s="214"/>
    </row>
    <row r="433" spans="3:7" ht="15.75">
      <c r="C433" s="214"/>
      <c r="D433" s="214"/>
      <c r="E433" s="214"/>
      <c r="F433" s="214"/>
      <c r="G433" s="214"/>
    </row>
    <row r="434" spans="3:7" ht="15.75">
      <c r="C434" s="214"/>
      <c r="D434" s="214"/>
      <c r="E434" s="214"/>
      <c r="F434" s="214"/>
      <c r="G434" s="214"/>
    </row>
    <row r="435" spans="3:7" ht="15.75">
      <c r="C435" s="214"/>
      <c r="D435" s="214"/>
      <c r="E435" s="214"/>
      <c r="F435" s="214"/>
      <c r="G435" s="214"/>
    </row>
    <row r="436" spans="3:7" ht="15.75">
      <c r="C436" s="214"/>
      <c r="D436" s="214"/>
      <c r="E436" s="214"/>
      <c r="F436" s="214"/>
      <c r="G436" s="214"/>
    </row>
    <row r="437" spans="3:7" ht="15.75">
      <c r="C437" s="214"/>
      <c r="D437" s="214"/>
      <c r="E437" s="214"/>
      <c r="F437" s="214"/>
      <c r="G437" s="214"/>
    </row>
    <row r="438" spans="3:7" ht="15.75">
      <c r="C438" s="214"/>
      <c r="D438" s="214"/>
      <c r="E438" s="214"/>
      <c r="F438" s="214"/>
      <c r="G438" s="214"/>
    </row>
    <row r="439" spans="3:7" ht="15.75">
      <c r="C439" s="214"/>
      <c r="D439" s="214"/>
      <c r="E439" s="214"/>
      <c r="F439" s="214"/>
      <c r="G439" s="214"/>
    </row>
    <row r="440" spans="3:7" ht="15.75">
      <c r="C440" s="214"/>
      <c r="D440" s="214"/>
      <c r="E440" s="214"/>
      <c r="F440" s="214"/>
      <c r="G440" s="214"/>
    </row>
    <row r="441" spans="3:7" ht="15.75">
      <c r="C441" s="214"/>
      <c r="D441" s="214"/>
      <c r="E441" s="214"/>
      <c r="F441" s="214"/>
      <c r="G441" s="214"/>
    </row>
    <row r="442" spans="3:7" ht="15.75">
      <c r="C442" s="214"/>
      <c r="D442" s="214"/>
      <c r="E442" s="214"/>
      <c r="F442" s="214"/>
      <c r="G442" s="214"/>
    </row>
    <row r="443" spans="3:7" ht="15.75">
      <c r="C443" s="214"/>
      <c r="D443" s="214"/>
      <c r="E443" s="214"/>
      <c r="F443" s="214"/>
      <c r="G443" s="214"/>
    </row>
    <row r="444" spans="3:7" ht="15.75">
      <c r="C444" s="214"/>
      <c r="D444" s="214"/>
      <c r="E444" s="214"/>
      <c r="F444" s="214"/>
      <c r="G444" s="214"/>
    </row>
    <row r="445" spans="3:7" ht="15.75">
      <c r="C445" s="214"/>
      <c r="D445" s="214"/>
      <c r="E445" s="214"/>
      <c r="F445" s="214"/>
      <c r="G445" s="214"/>
    </row>
    <row r="446" spans="3:7" ht="15.75">
      <c r="C446" s="214"/>
      <c r="D446" s="214"/>
      <c r="E446" s="214"/>
      <c r="F446" s="214"/>
      <c r="G446" s="214"/>
    </row>
    <row r="447" spans="3:7" ht="15.75">
      <c r="C447" s="214"/>
      <c r="D447" s="214"/>
      <c r="E447" s="214"/>
      <c r="F447" s="214"/>
      <c r="G447" s="214"/>
    </row>
    <row r="448" spans="3:7" ht="15.75">
      <c r="C448" s="214"/>
      <c r="D448" s="214"/>
      <c r="E448" s="214"/>
      <c r="F448" s="214"/>
      <c r="G448" s="214"/>
    </row>
    <row r="449" spans="3:7" ht="15.75">
      <c r="C449" s="214"/>
      <c r="D449" s="214"/>
      <c r="E449" s="214"/>
      <c r="F449" s="214"/>
      <c r="G449" s="214"/>
    </row>
    <row r="450" spans="3:7" ht="15.75">
      <c r="C450" s="214"/>
      <c r="D450" s="214"/>
      <c r="E450" s="214"/>
      <c r="F450" s="214"/>
      <c r="G450" s="214"/>
    </row>
    <row r="451" spans="3:7" ht="15.75">
      <c r="C451" s="214"/>
      <c r="D451" s="214"/>
      <c r="E451" s="214"/>
      <c r="F451" s="214"/>
      <c r="G451" s="214"/>
    </row>
    <row r="452" spans="3:7" ht="15.75">
      <c r="C452" s="214"/>
      <c r="D452" s="214"/>
      <c r="E452" s="214"/>
      <c r="F452" s="214"/>
      <c r="G452" s="214"/>
    </row>
    <row r="453" spans="3:7" ht="15.75">
      <c r="C453" s="214"/>
      <c r="D453" s="214"/>
      <c r="E453" s="214"/>
      <c r="F453" s="214"/>
      <c r="G453" s="214"/>
    </row>
    <row r="454" spans="3:7" ht="15.75">
      <c r="C454" s="214"/>
      <c r="D454" s="214"/>
      <c r="E454" s="214"/>
      <c r="F454" s="214"/>
      <c r="G454" s="214"/>
    </row>
    <row r="455" spans="3:7" ht="15.75">
      <c r="C455" s="214"/>
      <c r="D455" s="214"/>
      <c r="E455" s="214"/>
      <c r="F455" s="214"/>
      <c r="G455" s="214"/>
    </row>
    <row r="456" spans="3:7" ht="15.75">
      <c r="C456" s="214"/>
      <c r="D456" s="214"/>
      <c r="E456" s="214"/>
      <c r="F456" s="214"/>
      <c r="G456" s="214"/>
    </row>
    <row r="457" spans="3:7" ht="15.75">
      <c r="C457" s="214"/>
      <c r="D457" s="214"/>
      <c r="E457" s="214"/>
      <c r="F457" s="214"/>
      <c r="G457" s="214"/>
    </row>
    <row r="458" spans="3:7" ht="15.75">
      <c r="C458" s="214"/>
      <c r="D458" s="214"/>
      <c r="E458" s="214"/>
      <c r="F458" s="214"/>
      <c r="G458" s="214"/>
    </row>
    <row r="459" spans="3:7" ht="15.75">
      <c r="C459" s="214"/>
      <c r="D459" s="214"/>
      <c r="E459" s="214"/>
      <c r="F459" s="214"/>
      <c r="G459" s="214"/>
    </row>
    <row r="460" spans="3:7" ht="15.75">
      <c r="C460" s="214"/>
      <c r="D460" s="214"/>
      <c r="E460" s="214"/>
      <c r="F460" s="214"/>
      <c r="G460" s="214"/>
    </row>
    <row r="461" spans="3:7" ht="15.75">
      <c r="C461" s="214"/>
      <c r="D461" s="214"/>
      <c r="E461" s="214"/>
      <c r="F461" s="214"/>
      <c r="G461" s="214"/>
    </row>
    <row r="462" spans="3:7" ht="15.75">
      <c r="C462" s="214"/>
      <c r="D462" s="214"/>
      <c r="E462" s="214"/>
      <c r="F462" s="214"/>
      <c r="G462" s="214"/>
    </row>
    <row r="463" spans="3:7" ht="15.75">
      <c r="C463" s="214"/>
      <c r="D463" s="214"/>
      <c r="E463" s="214"/>
      <c r="F463" s="214"/>
      <c r="G463" s="214"/>
    </row>
    <row r="464" spans="3:7" ht="15.75">
      <c r="C464" s="214"/>
      <c r="D464" s="214"/>
      <c r="E464" s="214"/>
      <c r="F464" s="214"/>
      <c r="G464" s="214"/>
    </row>
    <row r="465" spans="3:7" ht="15.75">
      <c r="C465" s="214"/>
      <c r="D465" s="214"/>
      <c r="E465" s="214"/>
      <c r="F465" s="214"/>
      <c r="G465" s="214"/>
    </row>
    <row r="466" spans="3:7" ht="15.75">
      <c r="C466" s="214"/>
      <c r="D466" s="214"/>
      <c r="E466" s="214"/>
      <c r="F466" s="214"/>
      <c r="G466" s="214"/>
    </row>
    <row r="467" spans="3:7" ht="15.75">
      <c r="C467" s="214"/>
      <c r="D467" s="214"/>
      <c r="E467" s="214"/>
      <c r="F467" s="214"/>
      <c r="G467" s="214"/>
    </row>
    <row r="468" spans="3:7" ht="15.75">
      <c r="C468" s="214"/>
      <c r="D468" s="214"/>
      <c r="E468" s="214"/>
      <c r="F468" s="214"/>
      <c r="G468" s="214"/>
    </row>
    <row r="469" spans="3:7" ht="15.75">
      <c r="C469" s="214"/>
      <c r="D469" s="214"/>
      <c r="E469" s="214"/>
      <c r="F469" s="214"/>
      <c r="G469" s="214"/>
    </row>
    <row r="470" spans="3:7" ht="15.75">
      <c r="C470" s="214"/>
      <c r="D470" s="214"/>
      <c r="E470" s="214"/>
      <c r="F470" s="214"/>
      <c r="G470" s="214"/>
    </row>
    <row r="471" spans="3:7" ht="15.75">
      <c r="C471" s="214"/>
      <c r="D471" s="214"/>
      <c r="E471" s="214"/>
      <c r="F471" s="214"/>
      <c r="G471" s="214"/>
    </row>
    <row r="472" spans="3:7" ht="15.75">
      <c r="C472" s="214"/>
      <c r="D472" s="214"/>
      <c r="E472" s="214"/>
      <c r="F472" s="214"/>
      <c r="G472" s="214"/>
    </row>
    <row r="473" spans="3:7" ht="15.75">
      <c r="C473" s="214"/>
      <c r="D473" s="214"/>
      <c r="E473" s="214"/>
      <c r="F473" s="214"/>
      <c r="G473" s="214"/>
    </row>
    <row r="474" spans="3:7" ht="15.75">
      <c r="C474" s="214"/>
      <c r="D474" s="214"/>
      <c r="E474" s="214"/>
      <c r="F474" s="214"/>
      <c r="G474" s="214"/>
    </row>
    <row r="475" spans="3:7" ht="15.75">
      <c r="C475" s="214"/>
      <c r="D475" s="214"/>
      <c r="E475" s="214"/>
      <c r="F475" s="214"/>
      <c r="G475" s="214"/>
    </row>
    <row r="476" spans="3:7" ht="15.75">
      <c r="C476" s="214"/>
      <c r="D476" s="214"/>
      <c r="E476" s="214"/>
      <c r="F476" s="214"/>
      <c r="G476" s="214"/>
    </row>
    <row r="477" spans="3:7" ht="15.75">
      <c r="C477" s="214"/>
      <c r="D477" s="214"/>
      <c r="E477" s="214"/>
      <c r="F477" s="214"/>
      <c r="G477" s="214"/>
    </row>
    <row r="478" spans="3:7" ht="15.75">
      <c r="C478" s="214"/>
      <c r="D478" s="214"/>
      <c r="E478" s="214"/>
      <c r="F478" s="214"/>
      <c r="G478" s="214"/>
    </row>
    <row r="479" spans="3:7" ht="15.75">
      <c r="C479" s="214"/>
      <c r="D479" s="214"/>
      <c r="E479" s="214"/>
      <c r="F479" s="214"/>
      <c r="G479" s="214"/>
    </row>
    <row r="480" spans="3:7" ht="15.75">
      <c r="C480" s="214"/>
      <c r="D480" s="214"/>
      <c r="E480" s="214"/>
      <c r="F480" s="214"/>
      <c r="G480" s="214"/>
    </row>
    <row r="481" spans="3:7" ht="15.75">
      <c r="C481" s="214"/>
      <c r="D481" s="214"/>
      <c r="E481" s="214"/>
      <c r="F481" s="214"/>
      <c r="G481" s="214"/>
    </row>
    <row r="482" spans="3:7" ht="15.75">
      <c r="C482" s="214"/>
      <c r="D482" s="214"/>
      <c r="E482" s="214"/>
      <c r="F482" s="214"/>
      <c r="G482" s="214"/>
    </row>
    <row r="483" spans="3:7" ht="15.75">
      <c r="C483" s="214"/>
      <c r="D483" s="214"/>
      <c r="E483" s="214"/>
      <c r="F483" s="214"/>
      <c r="G483" s="214"/>
    </row>
    <row r="484" spans="3:7" ht="15.75">
      <c r="C484" s="214"/>
      <c r="D484" s="214"/>
      <c r="E484" s="214"/>
      <c r="F484" s="214"/>
      <c r="G484" s="214"/>
    </row>
    <row r="485" spans="3:7" ht="15.75">
      <c r="C485" s="214"/>
      <c r="D485" s="214"/>
      <c r="E485" s="214"/>
      <c r="F485" s="214"/>
      <c r="G485" s="214"/>
    </row>
    <row r="486" spans="3:7" ht="15.75">
      <c r="C486" s="214"/>
      <c r="D486" s="214"/>
      <c r="E486" s="214"/>
      <c r="F486" s="214"/>
      <c r="G486" s="214"/>
    </row>
    <row r="487" spans="3:7" ht="15.75">
      <c r="C487" s="214"/>
      <c r="D487" s="214"/>
      <c r="E487" s="214"/>
      <c r="F487" s="214"/>
      <c r="G487" s="214"/>
    </row>
    <row r="488" spans="3:7" ht="15.75">
      <c r="C488" s="214"/>
      <c r="D488" s="214"/>
      <c r="E488" s="214"/>
      <c r="F488" s="214"/>
      <c r="G488" s="214"/>
    </row>
    <row r="489" spans="3:7" ht="15.75">
      <c r="C489" s="214"/>
      <c r="D489" s="214"/>
      <c r="E489" s="214"/>
      <c r="F489" s="214"/>
      <c r="G489" s="214"/>
    </row>
    <row r="490" spans="3:7" ht="15.75">
      <c r="C490" s="214"/>
      <c r="D490" s="214"/>
      <c r="E490" s="214"/>
      <c r="F490" s="214"/>
      <c r="G490" s="214"/>
    </row>
    <row r="491" spans="3:7" ht="15.75">
      <c r="C491" s="214"/>
      <c r="D491" s="214"/>
      <c r="E491" s="214"/>
      <c r="F491" s="214"/>
      <c r="G491" s="214"/>
    </row>
    <row r="492" spans="3:7" ht="15.75">
      <c r="C492" s="214"/>
      <c r="D492" s="214"/>
      <c r="E492" s="214"/>
      <c r="F492" s="214"/>
      <c r="G492" s="214"/>
    </row>
    <row r="493" spans="3:7" ht="15.75">
      <c r="C493" s="214"/>
      <c r="D493" s="214"/>
      <c r="E493" s="214"/>
      <c r="F493" s="214"/>
      <c r="G493" s="214"/>
    </row>
    <row r="494" spans="3:7" ht="15.75">
      <c r="C494" s="214"/>
      <c r="D494" s="214"/>
      <c r="E494" s="214"/>
      <c r="F494" s="214"/>
      <c r="G494" s="214"/>
    </row>
    <row r="495" spans="3:7" ht="15.75">
      <c r="C495" s="214"/>
      <c r="D495" s="214"/>
      <c r="E495" s="214"/>
      <c r="F495" s="214"/>
      <c r="G495" s="214"/>
    </row>
    <row r="496" spans="3:7" ht="15.75">
      <c r="C496" s="214"/>
      <c r="D496" s="214"/>
      <c r="E496" s="214"/>
      <c r="F496" s="214"/>
      <c r="G496" s="214"/>
    </row>
    <row r="497" spans="3:7" ht="15.75">
      <c r="C497" s="214"/>
      <c r="D497" s="214"/>
      <c r="E497" s="214"/>
      <c r="F497" s="214"/>
      <c r="G497" s="214"/>
    </row>
    <row r="498" spans="3:7" ht="15.75">
      <c r="C498" s="214"/>
      <c r="D498" s="214"/>
      <c r="E498" s="214"/>
      <c r="F498" s="214"/>
      <c r="G498" s="214"/>
    </row>
    <row r="499" spans="3:7" ht="15.75">
      <c r="C499" s="214"/>
      <c r="D499" s="214"/>
      <c r="E499" s="214"/>
      <c r="F499" s="214"/>
      <c r="G499" s="214"/>
    </row>
    <row r="500" spans="3:7" ht="15.75">
      <c r="C500" s="214"/>
      <c r="D500" s="214"/>
      <c r="E500" s="214"/>
      <c r="F500" s="214"/>
      <c r="G500" s="214"/>
    </row>
    <row r="501" spans="3:7" ht="15.75">
      <c r="C501" s="214"/>
      <c r="D501" s="214"/>
      <c r="E501" s="214"/>
      <c r="F501" s="214"/>
      <c r="G501" s="214"/>
    </row>
    <row r="502" spans="3:7" ht="15.75">
      <c r="C502" s="214"/>
      <c r="D502" s="214"/>
      <c r="E502" s="214"/>
      <c r="F502" s="214"/>
      <c r="G502" s="214"/>
    </row>
    <row r="503" spans="3:7" ht="15.75">
      <c r="C503" s="214"/>
      <c r="D503" s="214"/>
      <c r="E503" s="214"/>
      <c r="F503" s="214"/>
      <c r="G503" s="214"/>
    </row>
    <row r="504" spans="3:7" ht="15.75">
      <c r="C504" s="214"/>
      <c r="D504" s="214"/>
      <c r="E504" s="214"/>
      <c r="F504" s="214"/>
      <c r="G504" s="214"/>
    </row>
    <row r="505" spans="3:7" ht="15.75">
      <c r="C505" s="214"/>
      <c r="D505" s="214"/>
      <c r="E505" s="214"/>
      <c r="F505" s="214"/>
      <c r="G505" s="214"/>
    </row>
    <row r="506" spans="3:7" ht="15.75">
      <c r="C506" s="214"/>
      <c r="D506" s="214"/>
      <c r="E506" s="214"/>
      <c r="F506" s="214"/>
      <c r="G506" s="214"/>
    </row>
    <row r="507" spans="3:7" ht="15.75">
      <c r="C507" s="214"/>
      <c r="D507" s="214"/>
      <c r="E507" s="214"/>
      <c r="F507" s="214"/>
      <c r="G507" s="214"/>
    </row>
    <row r="508" spans="3:7" ht="15.75">
      <c r="C508" s="214"/>
      <c r="D508" s="214"/>
      <c r="E508" s="214"/>
      <c r="F508" s="214"/>
      <c r="G508" s="214"/>
    </row>
    <row r="509" spans="3:7" ht="15.75">
      <c r="C509" s="214"/>
      <c r="D509" s="214"/>
      <c r="E509" s="214"/>
      <c r="F509" s="214"/>
      <c r="G509" s="214"/>
    </row>
    <row r="510" spans="3:7" ht="15.75">
      <c r="C510" s="214"/>
      <c r="D510" s="214"/>
      <c r="E510" s="214"/>
      <c r="F510" s="214"/>
      <c r="G510" s="214"/>
    </row>
    <row r="511" spans="3:7" ht="15.75">
      <c r="C511" s="214"/>
      <c r="D511" s="214"/>
      <c r="E511" s="214"/>
      <c r="F511" s="214"/>
      <c r="G511" s="214"/>
    </row>
    <row r="512" spans="3:7" ht="15.75">
      <c r="C512" s="214"/>
      <c r="D512" s="214"/>
      <c r="E512" s="214"/>
      <c r="F512" s="214"/>
      <c r="G512" s="214"/>
    </row>
    <row r="513" spans="3:7" ht="15.75">
      <c r="C513" s="214"/>
      <c r="D513" s="214"/>
      <c r="E513" s="214"/>
      <c r="F513" s="214"/>
      <c r="G513" s="214"/>
    </row>
    <row r="514" spans="3:7" ht="15.75">
      <c r="C514" s="214"/>
      <c r="D514" s="214"/>
      <c r="E514" s="214"/>
      <c r="F514" s="214"/>
      <c r="G514" s="214"/>
    </row>
    <row r="515" spans="3:7" ht="15.75">
      <c r="C515" s="214"/>
      <c r="D515" s="214"/>
      <c r="E515" s="214"/>
      <c r="F515" s="214"/>
      <c r="G515" s="214"/>
    </row>
    <row r="516" spans="3:7" ht="15.75">
      <c r="C516" s="214"/>
      <c r="D516" s="214"/>
      <c r="E516" s="214"/>
      <c r="F516" s="214"/>
      <c r="G516" s="214"/>
    </row>
    <row r="517" spans="3:7" ht="15.75">
      <c r="C517" s="214"/>
      <c r="D517" s="214"/>
      <c r="E517" s="214"/>
      <c r="F517" s="214"/>
      <c r="G517" s="214"/>
    </row>
    <row r="518" spans="3:7" ht="15.75">
      <c r="C518" s="214"/>
      <c r="D518" s="214"/>
      <c r="E518" s="214"/>
      <c r="F518" s="214"/>
      <c r="G518" s="214"/>
    </row>
    <row r="519" spans="3:7" ht="15.75">
      <c r="C519" s="214"/>
      <c r="D519" s="214"/>
      <c r="E519" s="214"/>
      <c r="F519" s="214"/>
      <c r="G519" s="214"/>
    </row>
    <row r="520" spans="3:7" ht="15.75">
      <c r="C520" s="214"/>
      <c r="D520" s="214"/>
      <c r="E520" s="214"/>
      <c r="F520" s="214"/>
      <c r="G520" s="214"/>
    </row>
    <row r="521" spans="3:7" ht="15.75">
      <c r="C521" s="214"/>
      <c r="D521" s="214"/>
      <c r="E521" s="214"/>
      <c r="F521" s="214"/>
      <c r="G521" s="214"/>
    </row>
    <row r="522" spans="3:7" ht="15.75">
      <c r="C522" s="214"/>
      <c r="D522" s="214"/>
      <c r="E522" s="214"/>
      <c r="F522" s="214"/>
      <c r="G522" s="214"/>
    </row>
    <row r="523" spans="3:7" ht="15.75">
      <c r="C523" s="214"/>
      <c r="D523" s="214"/>
      <c r="E523" s="214"/>
      <c r="F523" s="214"/>
      <c r="G523" s="214"/>
    </row>
    <row r="524" spans="3:7" ht="15.75">
      <c r="C524" s="214"/>
      <c r="D524" s="214"/>
      <c r="E524" s="214"/>
      <c r="F524" s="214"/>
      <c r="G524" s="214"/>
    </row>
    <row r="525" spans="3:7" ht="15.75">
      <c r="C525" s="214"/>
      <c r="D525" s="214"/>
      <c r="E525" s="214"/>
      <c r="F525" s="214"/>
      <c r="G525" s="214"/>
    </row>
    <row r="526" spans="3:7" ht="15.75">
      <c r="C526" s="214"/>
      <c r="D526" s="214"/>
      <c r="E526" s="214"/>
      <c r="F526" s="214"/>
      <c r="G526" s="214"/>
    </row>
    <row r="527" spans="3:7" ht="15.75">
      <c r="C527" s="214"/>
      <c r="D527" s="214"/>
      <c r="E527" s="214"/>
      <c r="F527" s="214"/>
      <c r="G527" s="214"/>
    </row>
    <row r="528" spans="3:7" ht="15.75">
      <c r="C528" s="214"/>
      <c r="D528" s="214"/>
      <c r="E528" s="214"/>
      <c r="F528" s="214"/>
      <c r="G528" s="214"/>
    </row>
    <row r="529" spans="3:7" ht="15.75">
      <c r="C529" s="214"/>
      <c r="D529" s="214"/>
      <c r="E529" s="214"/>
      <c r="F529" s="214"/>
      <c r="G529" s="214"/>
    </row>
    <row r="530" spans="3:7" ht="15.75">
      <c r="C530" s="214"/>
      <c r="D530" s="214"/>
      <c r="E530" s="214"/>
      <c r="F530" s="214"/>
      <c r="G530" s="214"/>
    </row>
    <row r="531" spans="3:7" ht="15.75">
      <c r="C531" s="214"/>
      <c r="D531" s="214"/>
      <c r="E531" s="214"/>
      <c r="F531" s="214"/>
      <c r="G531" s="214"/>
    </row>
    <row r="532" spans="3:7" ht="15.75">
      <c r="C532" s="214"/>
      <c r="D532" s="214"/>
      <c r="E532" s="214"/>
      <c r="F532" s="214"/>
      <c r="G532" s="214"/>
    </row>
    <row r="533" spans="3:7" ht="15.75">
      <c r="C533" s="214"/>
      <c r="D533" s="214"/>
      <c r="E533" s="214"/>
      <c r="F533" s="214"/>
      <c r="G533" s="214"/>
    </row>
    <row r="534" spans="3:7" ht="15.75">
      <c r="C534" s="214"/>
      <c r="D534" s="214"/>
      <c r="E534" s="214"/>
      <c r="F534" s="214"/>
      <c r="G534" s="214"/>
    </row>
    <row r="535" spans="3:7" ht="15.75">
      <c r="C535" s="214"/>
      <c r="D535" s="214"/>
      <c r="E535" s="214"/>
      <c r="F535" s="214"/>
      <c r="G535" s="214"/>
    </row>
    <row r="536" spans="3:7" ht="15.75">
      <c r="C536" s="214"/>
      <c r="D536" s="214"/>
      <c r="E536" s="214"/>
      <c r="F536" s="214"/>
      <c r="G536" s="214"/>
    </row>
    <row r="537" spans="3:7" ht="15.75">
      <c r="C537" s="214"/>
      <c r="D537" s="214"/>
      <c r="E537" s="214"/>
      <c r="F537" s="214"/>
      <c r="G537" s="214"/>
    </row>
    <row r="538" spans="3:7" ht="15.75">
      <c r="C538" s="214"/>
      <c r="D538" s="214"/>
      <c r="E538" s="214"/>
      <c r="F538" s="214"/>
      <c r="G538" s="214"/>
    </row>
    <row r="539" spans="3:7" ht="15.75">
      <c r="C539" s="214"/>
      <c r="D539" s="214"/>
      <c r="E539" s="214"/>
      <c r="F539" s="214"/>
      <c r="G539" s="214"/>
    </row>
    <row r="540" spans="3:7" ht="15.75">
      <c r="C540" s="214"/>
      <c r="D540" s="214"/>
      <c r="E540" s="214"/>
      <c r="F540" s="214"/>
      <c r="G540" s="214"/>
    </row>
    <row r="541" spans="3:7" ht="15.75">
      <c r="C541" s="214"/>
      <c r="D541" s="214"/>
      <c r="E541" s="214"/>
      <c r="F541" s="214"/>
      <c r="G541" s="214"/>
    </row>
    <row r="542" spans="3:7" ht="15.75">
      <c r="C542" s="214"/>
      <c r="D542" s="214"/>
      <c r="E542" s="214"/>
      <c r="F542" s="214"/>
      <c r="G542" s="214"/>
    </row>
    <row r="543" spans="3:7" ht="15.75">
      <c r="C543" s="214"/>
      <c r="D543" s="214"/>
      <c r="E543" s="214"/>
      <c r="F543" s="214"/>
      <c r="G543" s="214"/>
    </row>
    <row r="544" spans="3:7" ht="15.75">
      <c r="C544" s="214"/>
      <c r="D544" s="214"/>
      <c r="E544" s="214"/>
      <c r="F544" s="214"/>
      <c r="G544" s="214"/>
    </row>
    <row r="545" spans="3:7" ht="15.75">
      <c r="C545" s="214"/>
      <c r="D545" s="214"/>
      <c r="E545" s="214"/>
      <c r="F545" s="214"/>
      <c r="G545" s="214"/>
    </row>
    <row r="546" spans="3:7" ht="15.75">
      <c r="C546" s="214"/>
      <c r="D546" s="214"/>
      <c r="E546" s="214"/>
      <c r="F546" s="214"/>
      <c r="G546" s="214"/>
    </row>
    <row r="547" spans="3:7" ht="15.75">
      <c r="C547" s="214"/>
      <c r="D547" s="214"/>
      <c r="E547" s="214"/>
      <c r="F547" s="214"/>
      <c r="G547" s="214"/>
    </row>
    <row r="548" spans="3:7" ht="15.75">
      <c r="C548" s="214"/>
      <c r="D548" s="214"/>
      <c r="E548" s="214"/>
      <c r="F548" s="214"/>
      <c r="G548" s="214"/>
    </row>
    <row r="549" spans="3:7" ht="15.75">
      <c r="C549" s="214"/>
      <c r="D549" s="214"/>
      <c r="E549" s="214"/>
      <c r="F549" s="214"/>
      <c r="G549" s="214"/>
    </row>
    <row r="550" spans="3:7" ht="15.75">
      <c r="C550" s="214"/>
      <c r="D550" s="214"/>
      <c r="E550" s="214"/>
      <c r="F550" s="214"/>
      <c r="G550" s="214"/>
    </row>
    <row r="551" spans="3:7" ht="15.75">
      <c r="C551" s="214"/>
      <c r="D551" s="214"/>
      <c r="E551" s="214"/>
      <c r="F551" s="214"/>
      <c r="G551" s="214"/>
    </row>
    <row r="552" spans="3:7" ht="15.75">
      <c r="C552" s="214"/>
      <c r="D552" s="214"/>
      <c r="E552" s="214"/>
      <c r="F552" s="214"/>
      <c r="G552" s="214"/>
    </row>
    <row r="553" spans="3:7" ht="15.75">
      <c r="C553" s="214"/>
      <c r="D553" s="214"/>
      <c r="E553" s="214"/>
      <c r="F553" s="214"/>
      <c r="G553" s="214"/>
    </row>
    <row r="554" spans="3:7" ht="15.75">
      <c r="C554" s="214"/>
      <c r="D554" s="214"/>
      <c r="E554" s="214"/>
      <c r="F554" s="214"/>
      <c r="G554" s="214"/>
    </row>
    <row r="555" spans="3:7" ht="15.75">
      <c r="C555" s="214"/>
      <c r="D555" s="214"/>
      <c r="E555" s="214"/>
      <c r="F555" s="214"/>
      <c r="G555" s="214"/>
    </row>
    <row r="556" spans="3:7" ht="15.75">
      <c r="C556" s="214"/>
      <c r="D556" s="214"/>
      <c r="E556" s="214"/>
      <c r="F556" s="214"/>
      <c r="G556" s="214"/>
    </row>
    <row r="557" spans="3:7" ht="15.75">
      <c r="C557" s="214"/>
      <c r="D557" s="214"/>
      <c r="E557" s="214"/>
      <c r="F557" s="214"/>
      <c r="G557" s="214"/>
    </row>
    <row r="558" spans="3:7" ht="15.75">
      <c r="C558" s="214"/>
      <c r="D558" s="214"/>
      <c r="E558" s="214"/>
      <c r="F558" s="214"/>
      <c r="G558" s="214"/>
    </row>
    <row r="559" spans="3:7" ht="15.75">
      <c r="C559" s="214"/>
      <c r="D559" s="214"/>
      <c r="E559" s="214"/>
      <c r="F559" s="214"/>
      <c r="G559" s="214"/>
    </row>
    <row r="560" spans="3:7" ht="15.75">
      <c r="C560" s="214"/>
      <c r="D560" s="214"/>
      <c r="E560" s="214"/>
      <c r="F560" s="214"/>
      <c r="G560" s="214"/>
    </row>
    <row r="561" spans="3:7" ht="15.75">
      <c r="C561" s="214"/>
      <c r="D561" s="214"/>
      <c r="E561" s="214"/>
      <c r="F561" s="214"/>
      <c r="G561" s="214"/>
    </row>
    <row r="562" spans="3:7" ht="15.75">
      <c r="C562" s="214"/>
      <c r="D562" s="214"/>
      <c r="E562" s="214"/>
      <c r="F562" s="214"/>
      <c r="G562" s="214"/>
    </row>
    <row r="563" spans="3:7" ht="15.75">
      <c r="C563" s="214"/>
      <c r="D563" s="214"/>
      <c r="E563" s="214"/>
      <c r="F563" s="214"/>
      <c r="G563" s="214"/>
    </row>
    <row r="564" spans="3:7" ht="15.75">
      <c r="C564" s="214"/>
      <c r="D564" s="214"/>
      <c r="E564" s="214"/>
      <c r="F564" s="214"/>
      <c r="G564" s="214"/>
    </row>
    <row r="565" spans="3:7" ht="15.75">
      <c r="C565" s="214"/>
      <c r="D565" s="214"/>
      <c r="E565" s="214"/>
      <c r="F565" s="214"/>
      <c r="G565" s="214"/>
    </row>
    <row r="566" spans="3:7" ht="15.75">
      <c r="C566" s="214"/>
      <c r="D566" s="214"/>
      <c r="E566" s="214"/>
      <c r="F566" s="214"/>
      <c r="G566" s="214"/>
    </row>
    <row r="567" spans="3:7" ht="15.75">
      <c r="C567" s="214"/>
      <c r="D567" s="214"/>
      <c r="E567" s="214"/>
      <c r="F567" s="214"/>
      <c r="G567" s="214"/>
    </row>
    <row r="568" spans="3:7" ht="15.75">
      <c r="C568" s="214"/>
      <c r="D568" s="214"/>
      <c r="E568" s="214"/>
      <c r="F568" s="214"/>
      <c r="G568" s="214"/>
    </row>
    <row r="569" spans="3:7" ht="15.75">
      <c r="C569" s="214"/>
      <c r="D569" s="214"/>
      <c r="E569" s="214"/>
      <c r="F569" s="214"/>
      <c r="G569" s="214"/>
    </row>
    <row r="570" spans="3:7" ht="15.75">
      <c r="C570" s="214"/>
      <c r="D570" s="214"/>
      <c r="E570" s="214"/>
      <c r="F570" s="214"/>
      <c r="G570" s="214"/>
    </row>
    <row r="571" spans="3:7" ht="15.75">
      <c r="C571" s="214"/>
      <c r="D571" s="214"/>
      <c r="E571" s="214"/>
      <c r="F571" s="214"/>
      <c r="G571" s="214"/>
    </row>
    <row r="572" spans="3:7" ht="15.75">
      <c r="C572" s="214"/>
      <c r="D572" s="214"/>
      <c r="E572" s="214"/>
      <c r="F572" s="214"/>
      <c r="G572" s="214"/>
    </row>
    <row r="573" spans="3:7" ht="15.75">
      <c r="C573" s="214"/>
      <c r="D573" s="214"/>
      <c r="E573" s="214"/>
      <c r="F573" s="214"/>
      <c r="G573" s="214"/>
    </row>
    <row r="574" spans="3:7" ht="15.75">
      <c r="C574" s="214"/>
      <c r="D574" s="214"/>
      <c r="E574" s="214"/>
      <c r="F574" s="214"/>
      <c r="G574" s="214"/>
    </row>
    <row r="575" spans="3:7" ht="15.75">
      <c r="C575" s="214"/>
      <c r="D575" s="214"/>
      <c r="E575" s="214"/>
      <c r="F575" s="214"/>
      <c r="G575" s="214"/>
    </row>
    <row r="576" spans="3:7" ht="15.75">
      <c r="C576" s="214"/>
      <c r="D576" s="214"/>
      <c r="E576" s="214"/>
      <c r="F576" s="214"/>
      <c r="G576" s="214"/>
    </row>
    <row r="577" spans="3:7" ht="15.75">
      <c r="C577" s="214"/>
      <c r="D577" s="214"/>
      <c r="E577" s="214"/>
      <c r="F577" s="214"/>
      <c r="G577" s="214"/>
    </row>
    <row r="578" spans="3:7" ht="15.75">
      <c r="C578" s="214"/>
      <c r="D578" s="214"/>
      <c r="E578" s="214"/>
      <c r="F578" s="214"/>
      <c r="G578" s="214"/>
    </row>
    <row r="579" spans="3:7" ht="15.75">
      <c r="C579" s="214"/>
      <c r="D579" s="214"/>
      <c r="E579" s="214"/>
      <c r="F579" s="214"/>
      <c r="G579" s="214"/>
    </row>
    <row r="580" spans="3:7" ht="15.75">
      <c r="C580" s="214"/>
      <c r="D580" s="214"/>
      <c r="E580" s="214"/>
      <c r="F580" s="214"/>
      <c r="G580" s="214"/>
    </row>
    <row r="581" spans="3:7" ht="15.75">
      <c r="C581" s="214"/>
      <c r="D581" s="214"/>
      <c r="E581" s="214"/>
      <c r="F581" s="214"/>
      <c r="G581" s="214"/>
    </row>
    <row r="582" spans="3:7" ht="15.75">
      <c r="C582" s="214"/>
      <c r="D582" s="214"/>
      <c r="E582" s="214"/>
      <c r="F582" s="214"/>
      <c r="G582" s="214"/>
    </row>
    <row r="583" spans="3:7" ht="15.75">
      <c r="C583" s="214"/>
      <c r="D583" s="214"/>
      <c r="E583" s="214"/>
      <c r="F583" s="214"/>
      <c r="G583" s="214"/>
    </row>
    <row r="584" spans="3:7" ht="15.75">
      <c r="C584" s="214"/>
      <c r="D584" s="214"/>
      <c r="E584" s="214"/>
      <c r="F584" s="214"/>
      <c r="G584" s="214"/>
    </row>
    <row r="585" spans="3:7" ht="15.75">
      <c r="C585" s="214"/>
      <c r="D585" s="214"/>
      <c r="E585" s="214"/>
      <c r="F585" s="214"/>
      <c r="G585" s="214"/>
    </row>
    <row r="586" spans="3:7" ht="15.75">
      <c r="C586" s="214"/>
      <c r="D586" s="214"/>
      <c r="E586" s="214"/>
      <c r="F586" s="214"/>
      <c r="G586" s="214"/>
    </row>
    <row r="587" spans="3:7" ht="15.75">
      <c r="C587" s="214"/>
      <c r="D587" s="214"/>
      <c r="E587" s="214"/>
      <c r="F587" s="214"/>
      <c r="G587" s="214"/>
    </row>
    <row r="588" spans="3:7" ht="15.75">
      <c r="C588" s="214"/>
      <c r="D588" s="214"/>
      <c r="E588" s="214"/>
      <c r="F588" s="214"/>
      <c r="G588" s="214"/>
    </row>
    <row r="589" spans="3:7" ht="15.75">
      <c r="C589" s="214"/>
      <c r="D589" s="214"/>
      <c r="E589" s="214"/>
      <c r="F589" s="214"/>
      <c r="G589" s="214"/>
    </row>
    <row r="590" spans="3:7" ht="15.75">
      <c r="C590" s="214"/>
      <c r="D590" s="214"/>
      <c r="E590" s="214"/>
      <c r="F590" s="214"/>
      <c r="G590" s="214"/>
    </row>
    <row r="591" spans="3:7" ht="15.75">
      <c r="C591" s="214"/>
      <c r="D591" s="214"/>
      <c r="E591" s="214"/>
      <c r="F591" s="214"/>
      <c r="G591" s="214"/>
    </row>
    <row r="592" spans="3:7" ht="15.75">
      <c r="C592" s="214"/>
      <c r="D592" s="214"/>
      <c r="E592" s="214"/>
      <c r="F592" s="214"/>
      <c r="G592" s="214"/>
    </row>
    <row r="593" spans="3:7" ht="15.75">
      <c r="C593" s="214"/>
      <c r="D593" s="214"/>
      <c r="E593" s="214"/>
      <c r="F593" s="214"/>
      <c r="G593" s="214"/>
    </row>
    <row r="594" spans="3:7" ht="15.75">
      <c r="C594" s="214"/>
      <c r="D594" s="214"/>
      <c r="E594" s="214"/>
      <c r="F594" s="214"/>
      <c r="G594" s="214"/>
    </row>
    <row r="595" spans="3:7" ht="15.75">
      <c r="C595" s="214"/>
      <c r="D595" s="214"/>
      <c r="E595" s="214"/>
      <c r="F595" s="214"/>
      <c r="G595" s="214"/>
    </row>
    <row r="596" spans="3:7" ht="15.75">
      <c r="C596" s="214"/>
      <c r="D596" s="214"/>
      <c r="E596" s="214"/>
      <c r="F596" s="214"/>
      <c r="G596" s="214"/>
    </row>
    <row r="597" spans="3:7" ht="15.75">
      <c r="C597" s="214"/>
      <c r="D597" s="214"/>
      <c r="E597" s="214"/>
      <c r="F597" s="214"/>
      <c r="G597" s="214"/>
    </row>
    <row r="598" spans="3:7" ht="15.75">
      <c r="C598" s="214"/>
      <c r="D598" s="214"/>
      <c r="E598" s="214"/>
      <c r="F598" s="214"/>
      <c r="G598" s="214"/>
    </row>
    <row r="599" spans="3:7" ht="15.75">
      <c r="C599" s="214"/>
      <c r="D599" s="214"/>
      <c r="E599" s="214"/>
      <c r="F599" s="214"/>
      <c r="G599" s="214"/>
    </row>
    <row r="600" spans="3:7" ht="15.75">
      <c r="C600" s="214"/>
      <c r="D600" s="214"/>
      <c r="E600" s="214"/>
      <c r="F600" s="214"/>
      <c r="G600" s="214"/>
    </row>
    <row r="601" spans="3:7" ht="15.75">
      <c r="C601" s="214"/>
      <c r="D601" s="214"/>
      <c r="E601" s="214"/>
      <c r="F601" s="214"/>
      <c r="G601" s="214"/>
    </row>
    <row r="602" spans="3:7" ht="15.75">
      <c r="C602" s="214"/>
      <c r="D602" s="214"/>
      <c r="E602" s="214"/>
      <c r="F602" s="214"/>
      <c r="G602" s="214"/>
    </row>
    <row r="603" spans="3:7" ht="15.75">
      <c r="C603" s="214"/>
      <c r="D603" s="214"/>
      <c r="E603" s="214"/>
      <c r="F603" s="214"/>
      <c r="G603" s="214"/>
    </row>
    <row r="604" spans="3:7" ht="15.75">
      <c r="C604" s="214"/>
      <c r="D604" s="214"/>
      <c r="E604" s="214"/>
      <c r="F604" s="214"/>
      <c r="G604" s="214"/>
    </row>
    <row r="605" spans="3:7" ht="15.75">
      <c r="C605" s="214"/>
      <c r="D605" s="214"/>
      <c r="E605" s="214"/>
      <c r="F605" s="214"/>
      <c r="G605" s="214"/>
    </row>
    <row r="606" spans="3:7" ht="15.75">
      <c r="C606" s="214"/>
      <c r="D606" s="214"/>
      <c r="E606" s="214"/>
      <c r="F606" s="214"/>
      <c r="G606" s="214"/>
    </row>
    <row r="607" spans="3:7" ht="15.75">
      <c r="C607" s="214"/>
      <c r="D607" s="214"/>
      <c r="E607" s="214"/>
      <c r="F607" s="214"/>
      <c r="G607" s="214"/>
    </row>
    <row r="608" spans="3:7" ht="15.75">
      <c r="C608" s="214"/>
      <c r="D608" s="214"/>
      <c r="E608" s="214"/>
      <c r="F608" s="214"/>
      <c r="G608" s="214"/>
    </row>
    <row r="609" spans="3:7" ht="15.75">
      <c r="C609" s="214"/>
      <c r="D609" s="214"/>
      <c r="E609" s="214"/>
      <c r="F609" s="214"/>
      <c r="G609" s="214"/>
    </row>
    <row r="610" spans="3:7" ht="15.75">
      <c r="C610" s="214"/>
      <c r="D610" s="214"/>
      <c r="E610" s="214"/>
      <c r="F610" s="214"/>
      <c r="G610" s="214"/>
    </row>
    <row r="611" spans="3:7" ht="15.75">
      <c r="C611" s="214"/>
      <c r="D611" s="214"/>
      <c r="E611" s="214"/>
      <c r="F611" s="214"/>
      <c r="G611" s="214"/>
    </row>
    <row r="612" spans="3:7" ht="15.75">
      <c r="C612" s="214"/>
      <c r="D612" s="214"/>
      <c r="E612" s="214"/>
      <c r="F612" s="214"/>
      <c r="G612" s="214"/>
    </row>
    <row r="613" spans="3:7" ht="15.75">
      <c r="C613" s="214"/>
      <c r="D613" s="214"/>
      <c r="E613" s="214"/>
      <c r="F613" s="214"/>
      <c r="G613" s="214"/>
    </row>
    <row r="614" spans="3:7" ht="15.75">
      <c r="C614" s="214"/>
      <c r="D614" s="214"/>
      <c r="E614" s="214"/>
      <c r="F614" s="214"/>
      <c r="G614" s="214"/>
    </row>
    <row r="615" spans="3:7" ht="15.75">
      <c r="C615" s="214"/>
      <c r="D615" s="214"/>
      <c r="E615" s="214"/>
      <c r="F615" s="214"/>
      <c r="G615" s="214"/>
    </row>
    <row r="616" spans="3:7" ht="15.75">
      <c r="C616" s="214"/>
      <c r="D616" s="214"/>
      <c r="E616" s="214"/>
      <c r="F616" s="214"/>
      <c r="G616" s="214"/>
    </row>
    <row r="617" spans="3:7" ht="15.75">
      <c r="C617" s="214"/>
      <c r="D617" s="214"/>
      <c r="E617" s="214"/>
      <c r="F617" s="214"/>
      <c r="G617" s="214"/>
    </row>
    <row r="618" spans="3:7" ht="15.75">
      <c r="C618" s="214"/>
      <c r="D618" s="214"/>
      <c r="E618" s="214"/>
      <c r="F618" s="214"/>
      <c r="G618" s="214"/>
    </row>
    <row r="619" spans="3:7" ht="15.75">
      <c r="C619" s="214"/>
      <c r="D619" s="214"/>
      <c r="E619" s="214"/>
      <c r="F619" s="214"/>
      <c r="G619" s="214"/>
    </row>
    <row r="620" spans="3:7" ht="15.75">
      <c r="C620" s="214"/>
      <c r="D620" s="214"/>
      <c r="E620" s="214"/>
      <c r="F620" s="214"/>
      <c r="G620" s="214"/>
    </row>
    <row r="621" spans="3:7" ht="15.75">
      <c r="C621" s="214"/>
      <c r="D621" s="214"/>
      <c r="E621" s="214"/>
      <c r="F621" s="214"/>
      <c r="G621" s="214"/>
    </row>
    <row r="622" spans="3:7" ht="15.75">
      <c r="C622" s="214"/>
      <c r="D622" s="214"/>
      <c r="E622" s="214"/>
      <c r="F622" s="214"/>
      <c r="G622" s="214"/>
    </row>
    <row r="623" spans="3:7" ht="15.75">
      <c r="C623" s="214"/>
      <c r="D623" s="214"/>
      <c r="E623" s="214"/>
      <c r="F623" s="214"/>
      <c r="G623" s="214"/>
    </row>
    <row r="624" spans="3:7" ht="15.75">
      <c r="C624" s="214"/>
      <c r="D624" s="214"/>
      <c r="E624" s="214"/>
      <c r="F624" s="214"/>
      <c r="G624" s="214"/>
    </row>
    <row r="625" spans="3:7" ht="15.75">
      <c r="C625" s="214"/>
      <c r="D625" s="214"/>
      <c r="E625" s="214"/>
      <c r="F625" s="214"/>
      <c r="G625" s="214"/>
    </row>
    <row r="626" spans="3:7" ht="15.75">
      <c r="C626" s="214"/>
      <c r="D626" s="214"/>
      <c r="E626" s="214"/>
      <c r="F626" s="214"/>
      <c r="G626" s="214"/>
    </row>
    <row r="627" spans="3:7" ht="15.75">
      <c r="C627" s="214"/>
      <c r="D627" s="214"/>
      <c r="E627" s="214"/>
      <c r="F627" s="214"/>
      <c r="G627" s="214"/>
    </row>
    <row r="628" spans="3:7" ht="15.75">
      <c r="C628" s="214"/>
      <c r="D628" s="214"/>
      <c r="E628" s="214"/>
      <c r="F628" s="214"/>
      <c r="G628" s="214"/>
    </row>
    <row r="629" spans="3:7" ht="15.75">
      <c r="C629" s="214"/>
      <c r="D629" s="214"/>
      <c r="E629" s="214"/>
      <c r="F629" s="214"/>
      <c r="G629" s="214"/>
    </row>
    <row r="630" spans="3:7" ht="15.75">
      <c r="C630" s="214"/>
      <c r="D630" s="214"/>
      <c r="E630" s="214"/>
      <c r="F630" s="214"/>
      <c r="G630" s="214"/>
    </row>
    <row r="631" spans="3:7" ht="15.75">
      <c r="C631" s="214"/>
      <c r="D631" s="214"/>
      <c r="E631" s="214"/>
      <c r="F631" s="214"/>
      <c r="G631" s="214"/>
    </row>
    <row r="632" spans="3:7" ht="15.75">
      <c r="C632" s="214"/>
      <c r="D632" s="214"/>
      <c r="E632" s="214"/>
      <c r="F632" s="214"/>
      <c r="G632" s="214"/>
    </row>
    <row r="633" spans="3:7" ht="15.75">
      <c r="C633" s="214"/>
      <c r="D633" s="214"/>
      <c r="E633" s="214"/>
      <c r="F633" s="214"/>
      <c r="G633" s="214"/>
    </row>
    <row r="634" spans="3:7" ht="15.75">
      <c r="C634" s="214"/>
      <c r="D634" s="214"/>
      <c r="E634" s="214"/>
      <c r="F634" s="214"/>
      <c r="G634" s="214"/>
    </row>
    <row r="635" spans="3:7" ht="15.75">
      <c r="C635" s="214"/>
      <c r="D635" s="214"/>
      <c r="E635" s="214"/>
      <c r="F635" s="214"/>
      <c r="G635" s="214"/>
    </row>
    <row r="636" spans="3:7" ht="15.75">
      <c r="C636" s="214"/>
      <c r="D636" s="214"/>
      <c r="E636" s="214"/>
      <c r="F636" s="214"/>
      <c r="G636" s="214"/>
    </row>
    <row r="637" spans="3:7" ht="15.75">
      <c r="C637" s="214"/>
      <c r="D637" s="214"/>
      <c r="E637" s="214"/>
      <c r="F637" s="214"/>
      <c r="G637" s="214"/>
    </row>
    <row r="638" spans="3:7" ht="15.75">
      <c r="C638" s="214"/>
      <c r="D638" s="214"/>
      <c r="E638" s="214"/>
      <c r="F638" s="214"/>
      <c r="G638" s="214"/>
    </row>
    <row r="639" spans="3:7" ht="15.75">
      <c r="C639" s="214"/>
      <c r="D639" s="214"/>
      <c r="E639" s="214"/>
      <c r="F639" s="214"/>
      <c r="G639" s="214"/>
    </row>
    <row r="640" spans="3:7" ht="15.75">
      <c r="C640" s="214"/>
      <c r="D640" s="214"/>
      <c r="E640" s="214"/>
      <c r="F640" s="214"/>
      <c r="G640" s="214"/>
    </row>
    <row r="641" spans="3:7" ht="15.75">
      <c r="C641" s="214"/>
      <c r="D641" s="214"/>
      <c r="E641" s="214"/>
      <c r="F641" s="214"/>
      <c r="G641" s="214"/>
    </row>
    <row r="642" spans="3:7" ht="15.75">
      <c r="C642" s="214"/>
      <c r="D642" s="214"/>
      <c r="E642" s="214"/>
      <c r="F642" s="214"/>
      <c r="G642" s="214"/>
    </row>
    <row r="643" spans="3:7" ht="15.75">
      <c r="C643" s="214"/>
      <c r="D643" s="214"/>
      <c r="E643" s="214"/>
      <c r="F643" s="214"/>
      <c r="G643" s="214"/>
    </row>
    <row r="644" spans="3:7" ht="15.75">
      <c r="C644" s="214"/>
      <c r="D644" s="214"/>
      <c r="E644" s="214"/>
      <c r="F644" s="214"/>
      <c r="G644" s="214"/>
    </row>
    <row r="645" spans="3:7" ht="15.75">
      <c r="C645" s="214"/>
      <c r="D645" s="214"/>
      <c r="E645" s="214"/>
      <c r="F645" s="214"/>
      <c r="G645" s="214"/>
    </row>
    <row r="646" spans="3:7" ht="15.75">
      <c r="C646" s="214"/>
      <c r="D646" s="214"/>
      <c r="E646" s="214"/>
      <c r="F646" s="214"/>
      <c r="G646" s="214"/>
    </row>
    <row r="647" spans="3:7" ht="15.75">
      <c r="C647" s="214"/>
      <c r="D647" s="214"/>
      <c r="E647" s="214"/>
      <c r="F647" s="214"/>
      <c r="G647" s="214"/>
    </row>
    <row r="648" spans="3:7" ht="15.75">
      <c r="C648" s="214"/>
      <c r="D648" s="214"/>
      <c r="E648" s="214"/>
      <c r="F648" s="214"/>
      <c r="G648" s="214"/>
    </row>
    <row r="649" spans="3:7" ht="15.75">
      <c r="C649" s="214"/>
      <c r="D649" s="214"/>
      <c r="E649" s="214"/>
      <c r="F649" s="214"/>
      <c r="G649" s="214"/>
    </row>
    <row r="650" spans="3:7" ht="15.75">
      <c r="C650" s="214"/>
      <c r="D650" s="214"/>
      <c r="E650" s="214"/>
      <c r="F650" s="214"/>
      <c r="G650" s="214"/>
    </row>
    <row r="651" spans="3:7" ht="15.75">
      <c r="C651" s="214"/>
      <c r="D651" s="214"/>
      <c r="E651" s="214"/>
      <c r="F651" s="214"/>
      <c r="G651" s="214"/>
    </row>
    <row r="652" spans="3:7" ht="15.75">
      <c r="C652" s="214"/>
      <c r="D652" s="214"/>
      <c r="E652" s="214"/>
      <c r="F652" s="214"/>
      <c r="G652" s="214"/>
    </row>
    <row r="653" spans="3:7" ht="15.75">
      <c r="C653" s="214"/>
      <c r="D653" s="214"/>
      <c r="E653" s="214"/>
      <c r="F653" s="214"/>
      <c r="G653" s="214"/>
    </row>
    <row r="654" spans="3:7" ht="15.75">
      <c r="C654" s="214"/>
      <c r="D654" s="214"/>
      <c r="E654" s="214"/>
      <c r="F654" s="214"/>
      <c r="G654" s="214"/>
    </row>
    <row r="655" spans="3:7" ht="15.75">
      <c r="C655" s="214"/>
      <c r="D655" s="214"/>
      <c r="E655" s="214"/>
      <c r="F655" s="214"/>
      <c r="G655" s="214"/>
    </row>
    <row r="656" spans="3:7" ht="15.75">
      <c r="C656" s="214"/>
      <c r="D656" s="214"/>
      <c r="E656" s="214"/>
      <c r="F656" s="214"/>
      <c r="G656" s="214"/>
    </row>
    <row r="657" spans="3:7" ht="15.75">
      <c r="C657" s="214"/>
      <c r="D657" s="214"/>
      <c r="E657" s="214"/>
      <c r="F657" s="214"/>
      <c r="G657" s="214"/>
    </row>
    <row r="658" spans="3:7" ht="15.75">
      <c r="C658" s="214"/>
      <c r="D658" s="214"/>
      <c r="E658" s="214"/>
      <c r="F658" s="214"/>
      <c r="G658" s="214"/>
    </row>
    <row r="659" spans="3:7" ht="15.75">
      <c r="C659" s="214"/>
      <c r="D659" s="214"/>
      <c r="E659" s="214"/>
      <c r="F659" s="214"/>
      <c r="G659" s="214"/>
    </row>
    <row r="660" spans="3:7" ht="15.75">
      <c r="C660" s="214"/>
      <c r="D660" s="214"/>
      <c r="E660" s="214"/>
      <c r="F660" s="214"/>
      <c r="G660" s="214"/>
    </row>
    <row r="661" spans="3:7" ht="15.75">
      <c r="C661" s="214"/>
      <c r="D661" s="214"/>
      <c r="E661" s="214"/>
      <c r="F661" s="214"/>
      <c r="G661" s="214"/>
    </row>
    <row r="662" spans="3:7" ht="15.75">
      <c r="C662" s="214"/>
      <c r="D662" s="214"/>
      <c r="E662" s="214"/>
      <c r="F662" s="214"/>
      <c r="G662" s="214"/>
    </row>
    <row r="663" spans="3:7" ht="15.75">
      <c r="C663" s="214"/>
      <c r="D663" s="214"/>
      <c r="E663" s="214"/>
      <c r="F663" s="214"/>
      <c r="G663" s="214"/>
    </row>
    <row r="664" spans="3:7" ht="15.75">
      <c r="C664" s="214"/>
      <c r="D664" s="214"/>
      <c r="E664" s="214"/>
      <c r="F664" s="214"/>
      <c r="G664" s="214"/>
    </row>
    <row r="665" spans="3:7" ht="15.75">
      <c r="C665" s="214"/>
      <c r="D665" s="214"/>
      <c r="E665" s="214"/>
      <c r="F665" s="214"/>
      <c r="G665" s="214"/>
    </row>
    <row r="666" spans="3:7" ht="15.75">
      <c r="C666" s="214"/>
      <c r="D666" s="214"/>
      <c r="E666" s="214"/>
      <c r="F666" s="214"/>
      <c r="G666" s="214"/>
    </row>
    <row r="667" spans="3:7" ht="15.75">
      <c r="C667" s="214"/>
      <c r="D667" s="214"/>
      <c r="E667" s="214"/>
      <c r="F667" s="214"/>
      <c r="G667" s="214"/>
    </row>
    <row r="668" spans="3:7" ht="15.75">
      <c r="C668" s="214"/>
      <c r="D668" s="214"/>
      <c r="E668" s="214"/>
      <c r="F668" s="214"/>
      <c r="G668" s="214"/>
    </row>
    <row r="669" spans="3:7" ht="15.75">
      <c r="C669" s="214"/>
      <c r="D669" s="214"/>
      <c r="E669" s="214"/>
      <c r="F669" s="214"/>
      <c r="G669" s="214"/>
    </row>
    <row r="670" spans="3:7" ht="15.75">
      <c r="C670" s="214"/>
      <c r="D670" s="214"/>
      <c r="E670" s="214"/>
      <c r="F670" s="214"/>
      <c r="G670" s="214"/>
    </row>
    <row r="671" spans="3:7" ht="15.75">
      <c r="C671" s="214"/>
      <c r="D671" s="214"/>
      <c r="E671" s="214"/>
      <c r="F671" s="214"/>
      <c r="G671" s="214"/>
    </row>
    <row r="672" spans="3:7" ht="15.75">
      <c r="C672" s="214"/>
      <c r="D672" s="214"/>
      <c r="E672" s="214"/>
      <c r="F672" s="214"/>
      <c r="G672" s="214"/>
    </row>
    <row r="673" spans="3:7" ht="15.75">
      <c r="C673" s="214"/>
      <c r="D673" s="214"/>
      <c r="E673" s="214"/>
      <c r="F673" s="214"/>
      <c r="G673" s="214"/>
    </row>
    <row r="674" spans="3:7" ht="15.75">
      <c r="C674" s="214"/>
      <c r="D674" s="214"/>
      <c r="E674" s="214"/>
      <c r="F674" s="214"/>
      <c r="G674" s="214"/>
    </row>
    <row r="675" spans="3:7" ht="15.75">
      <c r="C675" s="214"/>
      <c r="D675" s="214"/>
      <c r="E675" s="214"/>
      <c r="F675" s="214"/>
      <c r="G675" s="214"/>
    </row>
    <row r="676" spans="3:7" ht="15.75">
      <c r="C676" s="214"/>
      <c r="D676" s="214"/>
      <c r="E676" s="214"/>
      <c r="F676" s="214"/>
      <c r="G676" s="214"/>
    </row>
    <row r="677" spans="3:7" ht="15.75">
      <c r="C677" s="214"/>
      <c r="D677" s="214"/>
      <c r="E677" s="214"/>
      <c r="F677" s="214"/>
      <c r="G677" s="214"/>
    </row>
    <row r="678" spans="3:7" ht="15.75">
      <c r="C678" s="214"/>
      <c r="D678" s="214"/>
      <c r="E678" s="214"/>
      <c r="F678" s="214"/>
      <c r="G678" s="214"/>
    </row>
    <row r="679" spans="3:7" ht="15.75">
      <c r="C679" s="214"/>
      <c r="D679" s="214"/>
      <c r="E679" s="214"/>
      <c r="F679" s="214"/>
      <c r="G679" s="214"/>
    </row>
    <row r="680" spans="3:7" ht="15.75">
      <c r="C680" s="214"/>
      <c r="D680" s="214"/>
      <c r="E680" s="214"/>
      <c r="F680" s="214"/>
      <c r="G680" s="214"/>
    </row>
    <row r="681" spans="3:7" ht="15.75">
      <c r="C681" s="214"/>
      <c r="D681" s="214"/>
      <c r="E681" s="214"/>
      <c r="F681" s="214"/>
      <c r="G681" s="214"/>
    </row>
    <row r="682" spans="3:7" ht="15.75">
      <c r="C682" s="214"/>
      <c r="D682" s="214"/>
      <c r="E682" s="214"/>
      <c r="F682" s="214"/>
      <c r="G682" s="214"/>
    </row>
    <row r="683" spans="3:7" ht="15.75">
      <c r="C683" s="214"/>
      <c r="D683" s="214"/>
      <c r="E683" s="214"/>
      <c r="F683" s="214"/>
      <c r="G683" s="214"/>
    </row>
    <row r="684" spans="3:7" ht="15.75">
      <c r="C684" s="214"/>
      <c r="D684" s="214"/>
      <c r="E684" s="214"/>
      <c r="F684" s="214"/>
      <c r="G684" s="214"/>
    </row>
    <row r="685" spans="3:7" ht="15.75">
      <c r="C685" s="214"/>
      <c r="D685" s="214"/>
      <c r="E685" s="214"/>
      <c r="F685" s="214"/>
      <c r="G685" s="214"/>
    </row>
    <row r="686" spans="3:7" ht="15.75">
      <c r="C686" s="214"/>
      <c r="D686" s="214"/>
      <c r="E686" s="214"/>
      <c r="F686" s="214"/>
      <c r="G686" s="214"/>
    </row>
    <row r="687" spans="3:7" ht="15.75">
      <c r="C687" s="214"/>
      <c r="D687" s="214"/>
      <c r="E687" s="214"/>
      <c r="F687" s="214"/>
      <c r="G687" s="214"/>
    </row>
    <row r="688" spans="3:7" ht="15.75">
      <c r="C688" s="214"/>
      <c r="D688" s="214"/>
      <c r="E688" s="214"/>
      <c r="F688" s="214"/>
      <c r="G688" s="214"/>
    </row>
    <row r="689" spans="3:7" ht="15.75">
      <c r="C689" s="214"/>
      <c r="D689" s="214"/>
      <c r="E689" s="214"/>
      <c r="F689" s="214"/>
      <c r="G689" s="214"/>
    </row>
    <row r="690" spans="3:7" ht="15.75">
      <c r="C690" s="214"/>
      <c r="D690" s="214"/>
      <c r="E690" s="214"/>
      <c r="F690" s="214"/>
      <c r="G690" s="214"/>
    </row>
    <row r="691" spans="3:7" ht="15.75">
      <c r="C691" s="214"/>
      <c r="D691" s="214"/>
      <c r="E691" s="214"/>
      <c r="F691" s="214"/>
      <c r="G691" s="214"/>
    </row>
    <row r="692" spans="3:7" ht="15.75">
      <c r="C692" s="214"/>
      <c r="D692" s="214"/>
      <c r="E692" s="214"/>
      <c r="F692" s="214"/>
      <c r="G692" s="214"/>
    </row>
    <row r="693" spans="3:7" ht="15.75">
      <c r="C693" s="214"/>
      <c r="D693" s="214"/>
      <c r="E693" s="214"/>
      <c r="F693" s="214"/>
      <c r="G693" s="214"/>
    </row>
    <row r="694" spans="3:7" ht="15.75">
      <c r="C694" s="214"/>
      <c r="D694" s="214"/>
      <c r="E694" s="214"/>
      <c r="F694" s="214"/>
      <c r="G694" s="214"/>
    </row>
    <row r="695" spans="3:7" ht="15.75">
      <c r="C695" s="214"/>
      <c r="D695" s="214"/>
      <c r="E695" s="214"/>
      <c r="F695" s="214"/>
      <c r="G695" s="214"/>
    </row>
    <row r="696" spans="3:7" ht="15.75">
      <c r="C696" s="214"/>
      <c r="D696" s="214"/>
      <c r="E696" s="214"/>
      <c r="F696" s="214"/>
      <c r="G696" s="214"/>
    </row>
    <row r="697" spans="3:7" ht="15.75">
      <c r="C697" s="214"/>
      <c r="D697" s="214"/>
      <c r="E697" s="214"/>
      <c r="F697" s="214"/>
      <c r="G697" s="214"/>
    </row>
    <row r="698" spans="3:7" ht="15.75">
      <c r="C698" s="214"/>
      <c r="D698" s="214"/>
      <c r="E698" s="214"/>
      <c r="F698" s="214"/>
      <c r="G698" s="214"/>
    </row>
    <row r="699" spans="3:7" ht="15.75">
      <c r="C699" s="214"/>
      <c r="D699" s="214"/>
      <c r="E699" s="214"/>
      <c r="F699" s="214"/>
      <c r="G699" s="214"/>
    </row>
    <row r="700" spans="3:7" ht="15.75">
      <c r="C700" s="214"/>
      <c r="D700" s="214"/>
      <c r="E700" s="214"/>
      <c r="F700" s="214"/>
      <c r="G700" s="214"/>
    </row>
    <row r="701" spans="3:7" ht="15.75">
      <c r="C701" s="214"/>
      <c r="D701" s="214"/>
      <c r="E701" s="214"/>
      <c r="F701" s="214"/>
      <c r="G701" s="214"/>
    </row>
    <row r="702" spans="3:7" ht="15.75">
      <c r="C702" s="214"/>
      <c r="D702" s="214"/>
      <c r="E702" s="214"/>
      <c r="F702" s="214"/>
      <c r="G702" s="214"/>
    </row>
    <row r="703" spans="3:7" ht="15.75">
      <c r="C703" s="214"/>
      <c r="D703" s="214"/>
      <c r="E703" s="214"/>
      <c r="F703" s="214"/>
      <c r="G703" s="214"/>
    </row>
    <row r="704" spans="3:7" ht="15.75">
      <c r="C704" s="214"/>
      <c r="D704" s="214"/>
      <c r="E704" s="214"/>
      <c r="F704" s="214"/>
      <c r="G704" s="214"/>
    </row>
    <row r="705" spans="3:7" ht="15.75">
      <c r="C705" s="214"/>
      <c r="D705" s="214"/>
      <c r="E705" s="214"/>
      <c r="F705" s="214"/>
      <c r="G705" s="214"/>
    </row>
    <row r="706" spans="3:7" ht="15.75">
      <c r="C706" s="214"/>
      <c r="D706" s="214"/>
      <c r="E706" s="214"/>
      <c r="F706" s="214"/>
      <c r="G706" s="214"/>
    </row>
    <row r="707" spans="3:7" ht="15.75">
      <c r="C707" s="214"/>
      <c r="D707" s="214"/>
      <c r="E707" s="214"/>
      <c r="F707" s="214"/>
      <c r="G707" s="214"/>
    </row>
    <row r="708" spans="3:7" ht="15.75">
      <c r="C708" s="214"/>
      <c r="D708" s="214"/>
      <c r="E708" s="214"/>
      <c r="F708" s="214"/>
      <c r="G708" s="214"/>
    </row>
    <row r="709" spans="3:7" ht="15.75">
      <c r="C709" s="214"/>
      <c r="D709" s="214"/>
      <c r="E709" s="214"/>
      <c r="F709" s="214"/>
      <c r="G709" s="214"/>
    </row>
    <row r="710" spans="3:7" ht="15.75">
      <c r="C710" s="214"/>
      <c r="D710" s="214"/>
      <c r="E710" s="214"/>
      <c r="F710" s="214"/>
      <c r="G710" s="214"/>
    </row>
    <row r="711" spans="3:7" ht="15.75">
      <c r="C711" s="214"/>
      <c r="D711" s="214"/>
      <c r="E711" s="214"/>
      <c r="F711" s="214"/>
      <c r="G711" s="214"/>
    </row>
    <row r="712" spans="3:7" ht="15.75">
      <c r="C712" s="214"/>
      <c r="D712" s="214"/>
      <c r="E712" s="214"/>
      <c r="F712" s="214"/>
      <c r="G712" s="214"/>
    </row>
    <row r="713" spans="3:7" ht="15.75">
      <c r="C713" s="214"/>
      <c r="D713" s="214"/>
      <c r="E713" s="214"/>
      <c r="F713" s="214"/>
      <c r="G713" s="214"/>
    </row>
    <row r="714" spans="3:7" ht="15.75">
      <c r="C714" s="214"/>
      <c r="D714" s="214"/>
      <c r="E714" s="214"/>
      <c r="F714" s="214"/>
      <c r="G714" s="214"/>
    </row>
    <row r="715" spans="3:7" ht="15.75">
      <c r="C715" s="214"/>
      <c r="D715" s="214"/>
      <c r="E715" s="214"/>
      <c r="F715" s="214"/>
      <c r="G715" s="214"/>
    </row>
    <row r="716" spans="3:7" ht="15.75">
      <c r="C716" s="214"/>
      <c r="D716" s="214"/>
      <c r="E716" s="214"/>
      <c r="F716" s="214"/>
      <c r="G716" s="214"/>
    </row>
    <row r="717" spans="3:7" ht="15.75">
      <c r="C717" s="214"/>
      <c r="D717" s="214"/>
      <c r="E717" s="214"/>
      <c r="F717" s="214"/>
      <c r="G717" s="214"/>
    </row>
    <row r="718" spans="3:7" ht="15.75">
      <c r="C718" s="214"/>
      <c r="D718" s="214"/>
      <c r="E718" s="214"/>
      <c r="F718" s="214"/>
      <c r="G718" s="214"/>
    </row>
    <row r="719" spans="3:7" ht="15.75">
      <c r="C719" s="214"/>
      <c r="D719" s="214"/>
      <c r="E719" s="214"/>
      <c r="F719" s="214"/>
      <c r="G719" s="214"/>
    </row>
    <row r="720" spans="3:7" ht="15.75">
      <c r="C720" s="214"/>
      <c r="D720" s="214"/>
      <c r="E720" s="214"/>
      <c r="F720" s="214"/>
      <c r="G720" s="214"/>
    </row>
    <row r="721" spans="3:7" ht="15.75">
      <c r="C721" s="214"/>
      <c r="D721" s="214"/>
      <c r="E721" s="214"/>
      <c r="F721" s="214"/>
      <c r="G721" s="214"/>
    </row>
    <row r="722" spans="3:7" ht="15.75">
      <c r="C722" s="214"/>
      <c r="D722" s="214"/>
      <c r="E722" s="214"/>
      <c r="F722" s="214"/>
      <c r="G722" s="214"/>
    </row>
    <row r="723" spans="3:7" ht="15.75">
      <c r="C723" s="214"/>
      <c r="D723" s="214"/>
      <c r="E723" s="214"/>
      <c r="F723" s="214"/>
      <c r="G723" s="214"/>
    </row>
    <row r="724" spans="3:7" ht="15.75">
      <c r="C724" s="214"/>
      <c r="D724" s="214"/>
      <c r="E724" s="214"/>
      <c r="F724" s="214"/>
      <c r="G724" s="214"/>
    </row>
    <row r="725" spans="3:7" ht="15.75">
      <c r="C725" s="214"/>
      <c r="D725" s="214"/>
      <c r="E725" s="214"/>
      <c r="F725" s="214"/>
      <c r="G725" s="214"/>
    </row>
    <row r="726" spans="3:7" ht="15.75">
      <c r="C726" s="214"/>
      <c r="D726" s="214"/>
      <c r="E726" s="214"/>
      <c r="F726" s="214"/>
      <c r="G726" s="214"/>
    </row>
    <row r="727" spans="3:7" ht="15.75">
      <c r="C727" s="214"/>
      <c r="D727" s="214"/>
      <c r="E727" s="214"/>
      <c r="F727" s="214"/>
      <c r="G727" s="214"/>
    </row>
    <row r="728" spans="3:7" ht="15.75">
      <c r="C728" s="214"/>
      <c r="D728" s="214"/>
      <c r="E728" s="214"/>
      <c r="F728" s="214"/>
      <c r="G728" s="214"/>
    </row>
    <row r="729" spans="3:7" ht="15.75">
      <c r="C729" s="214"/>
      <c r="D729" s="214"/>
      <c r="E729" s="214"/>
      <c r="F729" s="214"/>
      <c r="G729" s="214"/>
    </row>
    <row r="730" spans="3:7" ht="15.75">
      <c r="C730" s="214"/>
      <c r="D730" s="214"/>
      <c r="E730" s="214"/>
      <c r="F730" s="214"/>
      <c r="G730" s="214"/>
    </row>
    <row r="731" spans="3:7" ht="15.75">
      <c r="C731" s="214"/>
      <c r="D731" s="214"/>
      <c r="E731" s="214"/>
      <c r="F731" s="214"/>
      <c r="G731" s="214"/>
    </row>
    <row r="732" spans="3:7" ht="15.75">
      <c r="C732" s="214"/>
      <c r="D732" s="214"/>
      <c r="E732" s="214"/>
      <c r="F732" s="214"/>
      <c r="G732" s="214"/>
    </row>
    <row r="733" spans="3:7" ht="15.75">
      <c r="C733" s="214"/>
      <c r="D733" s="214"/>
      <c r="E733" s="214"/>
      <c r="F733" s="214"/>
      <c r="G733" s="214"/>
    </row>
    <row r="734" spans="3:7" ht="15.75">
      <c r="C734" s="214"/>
      <c r="D734" s="214"/>
      <c r="E734" s="214"/>
      <c r="F734" s="214"/>
      <c r="G734" s="214"/>
    </row>
    <row r="735" spans="3:7" ht="15.75">
      <c r="C735" s="214"/>
      <c r="D735" s="214"/>
      <c r="E735" s="214"/>
      <c r="F735" s="214"/>
      <c r="G735" s="214"/>
    </row>
    <row r="736" spans="3:7" ht="15.75">
      <c r="C736" s="214"/>
      <c r="D736" s="214"/>
      <c r="E736" s="214"/>
      <c r="F736" s="214"/>
      <c r="G736" s="214"/>
    </row>
    <row r="737" spans="3:7" ht="15.75">
      <c r="C737" s="214"/>
      <c r="D737" s="214"/>
      <c r="E737" s="214"/>
      <c r="F737" s="214"/>
      <c r="G737" s="214"/>
    </row>
    <row r="738" spans="3:7" ht="15.75">
      <c r="C738" s="214"/>
      <c r="D738" s="214"/>
      <c r="E738" s="214"/>
      <c r="F738" s="214"/>
      <c r="G738" s="214"/>
    </row>
    <row r="739" spans="3:7" ht="15.75">
      <c r="C739" s="214"/>
      <c r="D739" s="214"/>
      <c r="E739" s="214"/>
      <c r="F739" s="214"/>
      <c r="G739" s="214"/>
    </row>
    <row r="740" spans="3:7" ht="15.75">
      <c r="C740" s="214"/>
      <c r="D740" s="214"/>
      <c r="E740" s="214"/>
      <c r="F740" s="214"/>
      <c r="G740" s="214"/>
    </row>
    <row r="741" spans="3:7" ht="15.75">
      <c r="C741" s="214"/>
      <c r="D741" s="214"/>
      <c r="E741" s="214"/>
      <c r="F741" s="214"/>
      <c r="G741" s="214"/>
    </row>
    <row r="742" spans="3:7" ht="15.75">
      <c r="C742" s="214"/>
      <c r="D742" s="214"/>
      <c r="E742" s="214"/>
      <c r="F742" s="214"/>
      <c r="G742" s="214"/>
    </row>
    <row r="743" spans="3:7" ht="15.75">
      <c r="C743" s="214"/>
      <c r="D743" s="214"/>
      <c r="E743" s="214"/>
      <c r="F743" s="214"/>
      <c r="G743" s="214"/>
    </row>
    <row r="744" spans="3:7" ht="15.75">
      <c r="C744" s="214"/>
      <c r="D744" s="214"/>
      <c r="E744" s="214"/>
      <c r="F744" s="214"/>
      <c r="G744" s="214"/>
    </row>
    <row r="745" spans="3:7" ht="15.75">
      <c r="C745" s="214"/>
      <c r="D745" s="214"/>
      <c r="E745" s="214"/>
      <c r="F745" s="214"/>
      <c r="G745" s="214"/>
    </row>
    <row r="746" spans="3:7" ht="15.75">
      <c r="C746" s="214"/>
      <c r="D746" s="214"/>
      <c r="E746" s="214"/>
      <c r="F746" s="214"/>
      <c r="G746" s="214"/>
    </row>
    <row r="747" spans="3:7" ht="15.75">
      <c r="C747" s="214"/>
      <c r="D747" s="214"/>
      <c r="E747" s="214"/>
      <c r="F747" s="214"/>
      <c r="G747" s="214"/>
    </row>
    <row r="748" spans="3:7" ht="15.75">
      <c r="C748" s="214"/>
      <c r="D748" s="214"/>
      <c r="E748" s="214"/>
      <c r="F748" s="214"/>
      <c r="G748" s="214"/>
    </row>
    <row r="749" spans="3:7" ht="15.75">
      <c r="C749" s="214"/>
      <c r="D749" s="214"/>
      <c r="E749" s="214"/>
      <c r="F749" s="214"/>
      <c r="G749" s="214"/>
    </row>
    <row r="750" spans="3:7" ht="15.75">
      <c r="C750" s="214"/>
      <c r="D750" s="214"/>
      <c r="E750" s="214"/>
      <c r="F750" s="214"/>
      <c r="G750" s="214"/>
    </row>
    <row r="751" spans="3:7" ht="15.75">
      <c r="C751" s="214"/>
      <c r="D751" s="214"/>
      <c r="E751" s="214"/>
      <c r="F751" s="214"/>
      <c r="G751" s="214"/>
    </row>
    <row r="752" spans="3:7" ht="15.75">
      <c r="C752" s="214"/>
      <c r="D752" s="214"/>
      <c r="E752" s="214"/>
      <c r="F752" s="214"/>
      <c r="G752" s="214"/>
    </row>
    <row r="753" spans="3:7" ht="15.75">
      <c r="C753" s="214"/>
      <c r="D753" s="214"/>
      <c r="E753" s="214"/>
      <c r="F753" s="214"/>
      <c r="G753" s="214"/>
    </row>
    <row r="754" spans="3:7" ht="15.75">
      <c r="C754" s="214"/>
      <c r="D754" s="214"/>
      <c r="E754" s="214"/>
      <c r="F754" s="214"/>
      <c r="G754" s="214"/>
    </row>
    <row r="755" spans="3:7" ht="15.75">
      <c r="C755" s="214"/>
      <c r="D755" s="214"/>
      <c r="E755" s="214"/>
      <c r="F755" s="214"/>
      <c r="G755" s="214"/>
    </row>
    <row r="756" spans="3:7" ht="15.75">
      <c r="C756" s="214"/>
      <c r="D756" s="214"/>
      <c r="E756" s="214"/>
      <c r="F756" s="214"/>
      <c r="G756" s="214"/>
    </row>
    <row r="757" spans="3:7" ht="15.75">
      <c r="C757" s="214"/>
      <c r="D757" s="214"/>
      <c r="E757" s="214"/>
      <c r="F757" s="214"/>
      <c r="G757" s="214"/>
    </row>
    <row r="758" spans="3:7" ht="15.75">
      <c r="C758" s="214"/>
      <c r="D758" s="214"/>
      <c r="E758" s="214"/>
      <c r="F758" s="214"/>
      <c r="G758" s="214"/>
    </row>
    <row r="759" spans="3:7" ht="15.75">
      <c r="C759" s="214"/>
      <c r="D759" s="214"/>
      <c r="E759" s="214"/>
      <c r="F759" s="214"/>
      <c r="G759" s="214"/>
    </row>
    <row r="760" spans="3:7" ht="15.75">
      <c r="C760" s="214"/>
      <c r="D760" s="214"/>
      <c r="E760" s="214"/>
      <c r="F760" s="214"/>
      <c r="G760" s="214"/>
    </row>
    <row r="761" spans="3:7" ht="15.75">
      <c r="C761" s="214"/>
      <c r="D761" s="214"/>
      <c r="E761" s="214"/>
      <c r="F761" s="214"/>
      <c r="G761" s="214"/>
    </row>
    <row r="762" spans="3:7" ht="15.75">
      <c r="C762" s="214"/>
      <c r="D762" s="214"/>
      <c r="E762" s="214"/>
      <c r="F762" s="214"/>
      <c r="G762" s="214"/>
    </row>
    <row r="763" spans="3:7" ht="15.75">
      <c r="C763" s="214"/>
      <c r="D763" s="214"/>
      <c r="E763" s="214"/>
      <c r="F763" s="214"/>
      <c r="G763" s="214"/>
    </row>
    <row r="764" spans="3:7" ht="15.75">
      <c r="C764" s="214"/>
      <c r="D764" s="214"/>
      <c r="E764" s="214"/>
      <c r="F764" s="214"/>
      <c r="G764" s="214"/>
    </row>
    <row r="765" spans="3:7" ht="15.75">
      <c r="C765" s="214"/>
      <c r="D765" s="214"/>
      <c r="E765" s="214"/>
      <c r="F765" s="214"/>
      <c r="G765" s="214"/>
    </row>
    <row r="766" spans="3:7" ht="15.75">
      <c r="C766" s="214"/>
      <c r="D766" s="214"/>
      <c r="E766" s="214"/>
      <c r="F766" s="214"/>
      <c r="G766" s="214"/>
    </row>
    <row r="767" spans="3:7" ht="15.75">
      <c r="C767" s="214"/>
      <c r="D767" s="214"/>
      <c r="E767" s="214"/>
      <c r="F767" s="214"/>
      <c r="G767" s="214"/>
    </row>
    <row r="768" spans="3:7" ht="15.75">
      <c r="C768" s="214"/>
      <c r="D768" s="214"/>
      <c r="E768" s="214"/>
      <c r="F768" s="214"/>
      <c r="G768" s="214"/>
    </row>
    <row r="769" spans="3:7" ht="15.75">
      <c r="C769" s="214"/>
      <c r="D769" s="214"/>
      <c r="E769" s="214"/>
      <c r="F769" s="214"/>
      <c r="G769" s="214"/>
    </row>
    <row r="770" spans="3:7" ht="15.75">
      <c r="C770" s="214"/>
      <c r="D770" s="214"/>
      <c r="E770" s="214"/>
      <c r="F770" s="214"/>
      <c r="G770" s="214"/>
    </row>
    <row r="771" spans="3:7" ht="15.75">
      <c r="C771" s="214"/>
      <c r="D771" s="214"/>
      <c r="E771" s="214"/>
      <c r="F771" s="214"/>
      <c r="G771" s="214"/>
    </row>
    <row r="772" spans="3:7" ht="15.75">
      <c r="C772" s="214"/>
      <c r="D772" s="214"/>
      <c r="E772" s="214"/>
      <c r="F772" s="214"/>
      <c r="G772" s="214"/>
    </row>
    <row r="773" spans="3:7" ht="15.75">
      <c r="C773" s="214"/>
      <c r="D773" s="214"/>
      <c r="E773" s="214"/>
      <c r="F773" s="214"/>
      <c r="G773" s="214"/>
    </row>
    <row r="774" spans="3:7" ht="15.75">
      <c r="C774" s="216"/>
      <c r="D774" s="216"/>
      <c r="E774" s="216"/>
      <c r="F774" s="216"/>
      <c r="G774" s="216"/>
    </row>
    <row r="775" spans="3:7" ht="15.75">
      <c r="C775" s="216"/>
      <c r="D775" s="216"/>
      <c r="E775" s="216"/>
      <c r="F775" s="216"/>
      <c r="G775" s="216"/>
    </row>
    <row r="776" spans="3:7" ht="15.75">
      <c r="C776" s="216"/>
      <c r="D776" s="216"/>
      <c r="E776" s="216"/>
      <c r="F776" s="216"/>
      <c r="G776" s="216"/>
    </row>
    <row r="777" spans="3:7" ht="15.75">
      <c r="C777" s="216"/>
      <c r="D777" s="216"/>
      <c r="E777" s="216"/>
      <c r="F777" s="216"/>
      <c r="G777" s="216"/>
    </row>
    <row r="778" spans="3:7" ht="15.75">
      <c r="C778" s="216"/>
      <c r="D778" s="216"/>
      <c r="E778" s="216"/>
      <c r="F778" s="216"/>
      <c r="G778" s="216"/>
    </row>
    <row r="779" spans="3:7" ht="15.75">
      <c r="C779" s="216"/>
      <c r="D779" s="216"/>
      <c r="E779" s="216"/>
      <c r="F779" s="216"/>
      <c r="G779" s="216"/>
    </row>
    <row r="780" spans="3:7" ht="15.75">
      <c r="C780" s="216"/>
      <c r="D780" s="216"/>
      <c r="E780" s="216"/>
      <c r="F780" s="216"/>
      <c r="G780" s="216"/>
    </row>
    <row r="781" spans="3:7" ht="15.75">
      <c r="C781" s="216"/>
      <c r="D781" s="216"/>
      <c r="E781" s="216"/>
      <c r="F781" s="216"/>
      <c r="G781" s="216"/>
    </row>
    <row r="782" spans="3:7" ht="15.75">
      <c r="C782" s="216"/>
      <c r="D782" s="216"/>
      <c r="E782" s="216"/>
      <c r="F782" s="216"/>
      <c r="G782" s="216"/>
    </row>
    <row r="783" spans="3:7" ht="15.75">
      <c r="C783" s="216"/>
      <c r="D783" s="216"/>
      <c r="E783" s="216"/>
      <c r="F783" s="216"/>
      <c r="G783" s="216"/>
    </row>
    <row r="784" spans="3:7" ht="15.75">
      <c r="C784" s="216"/>
      <c r="D784" s="216"/>
      <c r="E784" s="216"/>
      <c r="F784" s="216"/>
      <c r="G784" s="216"/>
    </row>
    <row r="785" spans="3:7" ht="15.75">
      <c r="C785" s="216"/>
      <c r="D785" s="216"/>
      <c r="E785" s="216"/>
      <c r="F785" s="216"/>
      <c r="G785" s="216"/>
    </row>
    <row r="786" spans="3:7" ht="15.75">
      <c r="C786" s="216"/>
      <c r="D786" s="216"/>
      <c r="E786" s="216"/>
      <c r="F786" s="216"/>
      <c r="G786" s="216"/>
    </row>
    <row r="787" spans="3:7" ht="15.75">
      <c r="C787" s="216"/>
      <c r="D787" s="216"/>
      <c r="E787" s="216"/>
      <c r="F787" s="216"/>
      <c r="G787" s="216"/>
    </row>
    <row r="788" spans="3:7" ht="15.75">
      <c r="C788" s="216"/>
      <c r="D788" s="216"/>
      <c r="E788" s="216"/>
      <c r="F788" s="216"/>
      <c r="G788" s="216"/>
    </row>
    <row r="789" spans="3:7" ht="15.75">
      <c r="C789" s="216"/>
      <c r="D789" s="216"/>
      <c r="E789" s="216"/>
      <c r="F789" s="216"/>
      <c r="G789" s="216"/>
    </row>
    <row r="790" spans="3:7" ht="15.75">
      <c r="C790" s="216"/>
      <c r="D790" s="216"/>
      <c r="E790" s="216"/>
      <c r="F790" s="216"/>
      <c r="G790" s="216"/>
    </row>
    <row r="791" spans="3:7" ht="15.75">
      <c r="C791" s="216"/>
      <c r="D791" s="216"/>
      <c r="E791" s="216"/>
      <c r="F791" s="216"/>
      <c r="G791" s="216"/>
    </row>
    <row r="792" spans="3:7" ht="15.75">
      <c r="C792" s="216"/>
      <c r="D792" s="216"/>
      <c r="E792" s="216"/>
      <c r="F792" s="216"/>
      <c r="G792" s="216"/>
    </row>
    <row r="793" spans="3:7" ht="15.75">
      <c r="C793" s="216"/>
      <c r="D793" s="216"/>
      <c r="E793" s="216"/>
      <c r="F793" s="216"/>
      <c r="G793" s="216"/>
    </row>
    <row r="794" spans="3:7" ht="15.75">
      <c r="C794" s="216"/>
      <c r="D794" s="216"/>
      <c r="E794" s="216"/>
      <c r="F794" s="216"/>
      <c r="G794" s="216"/>
    </row>
    <row r="795" spans="3:7" ht="15.75">
      <c r="C795" s="216"/>
      <c r="D795" s="216"/>
      <c r="E795" s="216"/>
      <c r="F795" s="216"/>
      <c r="G795" s="216"/>
    </row>
    <row r="796" spans="3:7" ht="15.75">
      <c r="C796" s="216"/>
      <c r="D796" s="216"/>
      <c r="E796" s="216"/>
      <c r="F796" s="216"/>
      <c r="G796" s="216"/>
    </row>
    <row r="797" spans="3:7" ht="15.75">
      <c r="C797" s="216"/>
      <c r="D797" s="216"/>
      <c r="E797" s="216"/>
      <c r="F797" s="216"/>
      <c r="G797" s="216"/>
    </row>
    <row r="798" spans="3:7" ht="15.75">
      <c r="C798" s="216"/>
      <c r="D798" s="216"/>
      <c r="E798" s="216"/>
      <c r="F798" s="216"/>
      <c r="G798" s="216"/>
    </row>
    <row r="799" spans="3:7" ht="15.75">
      <c r="C799" s="216"/>
      <c r="D799" s="216"/>
      <c r="E799" s="216"/>
      <c r="F799" s="216"/>
      <c r="G799" s="216"/>
    </row>
    <row r="800" spans="3:7" ht="15.75">
      <c r="C800" s="216"/>
      <c r="D800" s="216"/>
      <c r="E800" s="216"/>
      <c r="F800" s="216"/>
      <c r="G800" s="216"/>
    </row>
    <row r="801" spans="3:7" ht="15.75">
      <c r="C801" s="216"/>
      <c r="D801" s="216"/>
      <c r="E801" s="216"/>
      <c r="F801" s="216"/>
      <c r="G801" s="216"/>
    </row>
    <row r="802" spans="3:7" ht="15.75">
      <c r="C802" s="216"/>
      <c r="D802" s="216"/>
      <c r="E802" s="216"/>
      <c r="F802" s="216"/>
      <c r="G802" s="216"/>
    </row>
    <row r="803" spans="3:7" ht="15.75">
      <c r="C803" s="216"/>
      <c r="D803" s="216"/>
      <c r="E803" s="216"/>
      <c r="F803" s="216"/>
      <c r="G803" s="216"/>
    </row>
    <row r="804" spans="3:7" ht="15.75">
      <c r="C804" s="216"/>
      <c r="D804" s="216"/>
      <c r="E804" s="216"/>
      <c r="F804" s="216"/>
      <c r="G804" s="216"/>
    </row>
    <row r="805" spans="3:7" ht="15.75">
      <c r="C805" s="216"/>
      <c r="D805" s="216"/>
      <c r="E805" s="216"/>
      <c r="F805" s="216"/>
      <c r="G805" s="216"/>
    </row>
    <row r="806" spans="3:7" ht="15.75">
      <c r="C806" s="216"/>
      <c r="D806" s="216"/>
      <c r="E806" s="216"/>
      <c r="F806" s="216"/>
      <c r="G806" s="216"/>
    </row>
    <row r="807" spans="3:7" ht="15.75">
      <c r="C807" s="216"/>
      <c r="D807" s="216"/>
      <c r="E807" s="216"/>
      <c r="F807" s="216"/>
      <c r="G807" s="216"/>
    </row>
    <row r="808" spans="3:7" ht="15.75">
      <c r="C808" s="216"/>
      <c r="D808" s="216"/>
      <c r="E808" s="216"/>
      <c r="F808" s="216"/>
      <c r="G808" s="216"/>
    </row>
    <row r="809" spans="3:7" ht="15.75">
      <c r="C809" s="216"/>
      <c r="D809" s="216"/>
      <c r="E809" s="216"/>
      <c r="F809" s="216"/>
      <c r="G809" s="216"/>
    </row>
    <row r="810" spans="3:7" ht="15.75">
      <c r="C810" s="216"/>
      <c r="D810" s="216"/>
      <c r="E810" s="216"/>
      <c r="F810" s="216"/>
      <c r="G810" s="216"/>
    </row>
    <row r="811" spans="3:7" ht="15.75">
      <c r="C811" s="216"/>
      <c r="D811" s="216"/>
      <c r="E811" s="216"/>
      <c r="F811" s="216"/>
      <c r="G811" s="216"/>
    </row>
    <row r="812" spans="3:7" ht="15.75">
      <c r="C812" s="216"/>
      <c r="D812" s="216"/>
      <c r="E812" s="216"/>
      <c r="F812" s="216"/>
      <c r="G812" s="216"/>
    </row>
    <row r="813" spans="3:7" ht="15.75">
      <c r="C813" s="216"/>
      <c r="D813" s="216"/>
      <c r="E813" s="216"/>
      <c r="F813" s="216"/>
      <c r="G813" s="216"/>
    </row>
    <row r="814" spans="3:7" ht="15.75">
      <c r="C814" s="216"/>
      <c r="D814" s="216"/>
      <c r="E814" s="216"/>
      <c r="F814" s="216"/>
      <c r="G814" s="216"/>
    </row>
    <row r="815" spans="3:7" ht="15.75">
      <c r="C815" s="216"/>
      <c r="D815" s="216"/>
      <c r="E815" s="216"/>
      <c r="F815" s="216"/>
      <c r="G815" s="216"/>
    </row>
    <row r="816" spans="3:7" ht="15.75">
      <c r="C816" s="216"/>
      <c r="D816" s="216"/>
      <c r="E816" s="216"/>
      <c r="F816" s="216"/>
      <c r="G816" s="216"/>
    </row>
    <row r="817" spans="3:7" ht="15.75">
      <c r="C817" s="216"/>
      <c r="D817" s="216"/>
      <c r="E817" s="216"/>
      <c r="F817" s="216"/>
      <c r="G817" s="216"/>
    </row>
    <row r="818" spans="3:7" ht="15.75">
      <c r="C818" s="216"/>
      <c r="D818" s="216"/>
      <c r="E818" s="216"/>
      <c r="F818" s="216"/>
      <c r="G818" s="216"/>
    </row>
    <row r="819" spans="3:7" ht="15.75">
      <c r="C819" s="216"/>
      <c r="D819" s="216"/>
      <c r="E819" s="216"/>
      <c r="F819" s="216"/>
      <c r="G819" s="216"/>
    </row>
    <row r="820" spans="3:7" ht="15.75">
      <c r="C820" s="216"/>
      <c r="D820" s="216"/>
      <c r="E820" s="216"/>
      <c r="F820" s="216"/>
      <c r="G820" s="216"/>
    </row>
    <row r="821" spans="3:7" ht="15.75">
      <c r="C821" s="216"/>
      <c r="D821" s="216"/>
      <c r="E821" s="216"/>
      <c r="F821" s="216"/>
      <c r="G821" s="216"/>
    </row>
    <row r="822" spans="3:7" ht="15.75">
      <c r="C822" s="216"/>
      <c r="D822" s="216"/>
      <c r="E822" s="216"/>
      <c r="F822" s="216"/>
      <c r="G822" s="216"/>
    </row>
    <row r="823" spans="3:7" ht="15.75">
      <c r="C823" s="216"/>
      <c r="D823" s="216"/>
      <c r="E823" s="216"/>
      <c r="F823" s="216"/>
      <c r="G823" s="216"/>
    </row>
    <row r="824" spans="3:7" ht="15.75">
      <c r="C824" s="216"/>
      <c r="D824" s="216"/>
      <c r="E824" s="216"/>
      <c r="F824" s="216"/>
      <c r="G824" s="216"/>
    </row>
    <row r="825" spans="3:7" ht="15.75">
      <c r="C825" s="216"/>
      <c r="D825" s="216"/>
      <c r="E825" s="216"/>
      <c r="F825" s="216"/>
      <c r="G825" s="216"/>
    </row>
    <row r="826" spans="3:7" ht="15.75">
      <c r="C826" s="216"/>
      <c r="D826" s="216"/>
      <c r="E826" s="216"/>
      <c r="F826" s="216"/>
      <c r="G826" s="216"/>
    </row>
    <row r="827" spans="3:7" ht="15.75">
      <c r="C827" s="216"/>
      <c r="D827" s="216"/>
      <c r="E827" s="216"/>
      <c r="F827" s="216"/>
      <c r="G827" s="216"/>
    </row>
    <row r="828" spans="3:7" ht="15.75">
      <c r="C828" s="216"/>
      <c r="D828" s="216"/>
      <c r="E828" s="216"/>
      <c r="F828" s="216"/>
      <c r="G828" s="216"/>
    </row>
    <row r="829" spans="3:7" ht="15.75">
      <c r="C829" s="216"/>
      <c r="D829" s="216"/>
      <c r="E829" s="216"/>
      <c r="F829" s="216"/>
      <c r="G829" s="216"/>
    </row>
    <row r="830" spans="3:7" ht="15.75">
      <c r="C830" s="216"/>
      <c r="D830" s="216"/>
      <c r="E830" s="216"/>
      <c r="F830" s="216"/>
      <c r="G830" s="216"/>
    </row>
    <row r="831" spans="3:7" ht="15.75">
      <c r="C831" s="216"/>
      <c r="D831" s="216"/>
      <c r="E831" s="216"/>
      <c r="F831" s="216"/>
      <c r="G831" s="216"/>
    </row>
    <row r="832" spans="3:7" ht="15.75">
      <c r="C832" s="216"/>
      <c r="D832" s="216"/>
      <c r="E832" s="216"/>
      <c r="F832" s="216"/>
      <c r="G832" s="216"/>
    </row>
    <row r="833" spans="3:7" ht="15.75">
      <c r="C833" s="216"/>
      <c r="D833" s="216"/>
      <c r="E833" s="216"/>
      <c r="F833" s="216"/>
      <c r="G833" s="216"/>
    </row>
    <row r="834" spans="3:7" ht="15.75">
      <c r="C834" s="216"/>
      <c r="D834" s="216"/>
      <c r="E834" s="216"/>
      <c r="F834" s="216"/>
      <c r="G834" s="216"/>
    </row>
    <row r="835" spans="3:7" ht="15.75">
      <c r="C835" s="216"/>
      <c r="D835" s="216"/>
      <c r="E835" s="216"/>
      <c r="F835" s="216"/>
      <c r="G835" s="216"/>
    </row>
    <row r="836" spans="3:7" ht="15.75">
      <c r="C836" s="216"/>
      <c r="D836" s="216"/>
      <c r="E836" s="216"/>
      <c r="F836" s="216"/>
      <c r="G836" s="216"/>
    </row>
    <row r="837" spans="3:7" ht="15.75">
      <c r="C837" s="216"/>
      <c r="D837" s="216"/>
      <c r="E837" s="216"/>
      <c r="F837" s="216"/>
      <c r="G837" s="216"/>
    </row>
    <row r="838" spans="3:7" ht="15.75">
      <c r="C838" s="216"/>
      <c r="D838" s="216"/>
      <c r="E838" s="216"/>
      <c r="F838" s="216"/>
      <c r="G838" s="216"/>
    </row>
    <row r="839" spans="3:7" ht="15.75">
      <c r="C839" s="216"/>
      <c r="D839" s="216"/>
      <c r="E839" s="216"/>
      <c r="F839" s="216"/>
      <c r="G839" s="216"/>
    </row>
    <row r="840" spans="3:7" ht="15.75">
      <c r="C840" s="216"/>
      <c r="D840" s="216"/>
      <c r="E840" s="216"/>
      <c r="F840" s="216"/>
      <c r="G840" s="216"/>
    </row>
    <row r="841" spans="3:7" ht="15.75">
      <c r="C841" s="216"/>
      <c r="D841" s="216"/>
      <c r="E841" s="216"/>
      <c r="F841" s="216"/>
      <c r="G841" s="216"/>
    </row>
    <row r="842" spans="3:7" ht="15.75">
      <c r="C842" s="216"/>
      <c r="D842" s="216"/>
      <c r="E842" s="216"/>
      <c r="F842" s="216"/>
      <c r="G842" s="216"/>
    </row>
    <row r="843" spans="3:7" ht="15.75">
      <c r="C843" s="216"/>
      <c r="D843" s="216"/>
      <c r="E843" s="216"/>
      <c r="F843" s="216"/>
      <c r="G843" s="216"/>
    </row>
    <row r="844" spans="3:7" ht="15.75">
      <c r="C844" s="216"/>
      <c r="D844" s="216"/>
      <c r="E844" s="216"/>
      <c r="F844" s="216"/>
      <c r="G844" s="216"/>
    </row>
    <row r="845" spans="3:7" ht="15.75">
      <c r="C845" s="216"/>
      <c r="D845" s="216"/>
      <c r="E845" s="216"/>
      <c r="F845" s="216"/>
      <c r="G845" s="216"/>
    </row>
    <row r="846" spans="3:7" ht="15.75">
      <c r="C846" s="216"/>
      <c r="D846" s="216"/>
      <c r="E846" s="216"/>
      <c r="F846" s="216"/>
      <c r="G846" s="216"/>
    </row>
    <row r="847" spans="3:7" ht="15.75">
      <c r="C847" s="216"/>
      <c r="D847" s="216"/>
      <c r="E847" s="216"/>
      <c r="F847" s="216"/>
      <c r="G847" s="216"/>
    </row>
    <row r="848" spans="3:7" ht="15.75">
      <c r="C848" s="216"/>
      <c r="D848" s="216"/>
      <c r="E848" s="216"/>
      <c r="F848" s="216"/>
      <c r="G848" s="216"/>
    </row>
    <row r="849" spans="3:7" ht="15.75">
      <c r="C849" s="216"/>
      <c r="D849" s="216"/>
      <c r="E849" s="216"/>
      <c r="F849" s="216"/>
      <c r="G849" s="216"/>
    </row>
    <row r="850" spans="3:7" ht="15.75">
      <c r="C850" s="216"/>
      <c r="D850" s="216"/>
      <c r="E850" s="216"/>
      <c r="F850" s="216"/>
      <c r="G850" s="216"/>
    </row>
    <row r="851" spans="3:7" ht="15.75">
      <c r="C851" s="216"/>
      <c r="D851" s="216"/>
      <c r="E851" s="216"/>
      <c r="F851" s="216"/>
      <c r="G851" s="216"/>
    </row>
    <row r="852" spans="3:7" ht="15.75">
      <c r="C852" s="216"/>
      <c r="D852" s="216"/>
      <c r="E852" s="216"/>
      <c r="F852" s="216"/>
      <c r="G852" s="216"/>
    </row>
    <row r="853" spans="3:7" ht="15.75">
      <c r="C853" s="216"/>
      <c r="D853" s="216"/>
      <c r="E853" s="216"/>
      <c r="F853" s="216"/>
      <c r="G853" s="216"/>
    </row>
    <row r="854" spans="3:7" ht="15.75">
      <c r="C854" s="216"/>
      <c r="D854" s="216"/>
      <c r="E854" s="216"/>
      <c r="F854" s="216"/>
      <c r="G854" s="216"/>
    </row>
    <row r="855" spans="3:7" ht="15.75">
      <c r="C855" s="216"/>
      <c r="D855" s="216"/>
      <c r="E855" s="216"/>
      <c r="F855" s="216"/>
      <c r="G855" s="216"/>
    </row>
    <row r="856" spans="3:7" ht="15.75">
      <c r="C856" s="216"/>
      <c r="D856" s="216"/>
      <c r="E856" s="216"/>
      <c r="F856" s="216"/>
      <c r="G856" s="216"/>
    </row>
    <row r="857" spans="3:7" ht="15.75">
      <c r="C857" s="216"/>
      <c r="D857" s="216"/>
      <c r="E857" s="216"/>
      <c r="F857" s="216"/>
      <c r="G857" s="216"/>
    </row>
    <row r="858" spans="3:7" ht="15.75">
      <c r="C858" s="216"/>
      <c r="D858" s="216"/>
      <c r="E858" s="216"/>
      <c r="F858" s="216"/>
      <c r="G858" s="216"/>
    </row>
    <row r="859" spans="3:7" ht="15.75">
      <c r="C859" s="216"/>
      <c r="D859" s="216"/>
      <c r="E859" s="216"/>
      <c r="F859" s="216"/>
      <c r="G859" s="216"/>
    </row>
    <row r="860" spans="3:7" ht="15.75">
      <c r="C860" s="216"/>
      <c r="D860" s="216"/>
      <c r="E860" s="216"/>
      <c r="F860" s="216"/>
      <c r="G860" s="216"/>
    </row>
    <row r="861" spans="3:7" ht="15.75">
      <c r="C861" s="216"/>
      <c r="D861" s="216"/>
      <c r="E861" s="216"/>
      <c r="F861" s="216"/>
      <c r="G861" s="216"/>
    </row>
    <row r="862" spans="3:7" ht="15.75">
      <c r="C862" s="216"/>
      <c r="D862" s="216"/>
      <c r="E862" s="216"/>
      <c r="F862" s="216"/>
      <c r="G862" s="216"/>
    </row>
    <row r="863" spans="3:7" ht="15.75">
      <c r="C863" s="216"/>
      <c r="D863" s="216"/>
      <c r="E863" s="216"/>
      <c r="F863" s="216"/>
      <c r="G863" s="216"/>
    </row>
    <row r="864" spans="3:7" ht="15.75">
      <c r="C864" s="216"/>
      <c r="D864" s="216"/>
      <c r="E864" s="216"/>
      <c r="F864" s="216"/>
      <c r="G864" s="216"/>
    </row>
    <row r="865" spans="3:7" ht="15.75">
      <c r="C865" s="216"/>
      <c r="D865" s="216"/>
      <c r="E865" s="216"/>
      <c r="F865" s="216"/>
      <c r="G865" s="216"/>
    </row>
    <row r="866" spans="3:7" ht="15.75">
      <c r="C866" s="216"/>
      <c r="D866" s="216"/>
      <c r="E866" s="216"/>
      <c r="F866" s="216"/>
      <c r="G866" s="216"/>
    </row>
    <row r="867" spans="3:7" ht="15.75">
      <c r="C867" s="216"/>
      <c r="D867" s="216"/>
      <c r="E867" s="216"/>
      <c r="F867" s="216"/>
      <c r="G867" s="216"/>
    </row>
    <row r="868" spans="3:7" ht="15.75">
      <c r="C868" s="216"/>
      <c r="D868" s="216"/>
      <c r="E868" s="216"/>
      <c r="F868" s="216"/>
      <c r="G868" s="216"/>
    </row>
    <row r="869" spans="3:7" ht="15.75">
      <c r="C869" s="216"/>
      <c r="D869" s="216"/>
      <c r="E869" s="216"/>
      <c r="F869" s="216"/>
      <c r="G869" s="216"/>
    </row>
    <row r="870" spans="3:7" ht="15.75">
      <c r="C870" s="216"/>
      <c r="D870" s="216"/>
      <c r="E870" s="216"/>
      <c r="F870" s="216"/>
      <c r="G870" s="216"/>
    </row>
    <row r="871" spans="3:7" ht="15.75">
      <c r="C871" s="216"/>
      <c r="D871" s="216"/>
      <c r="E871" s="216"/>
      <c r="F871" s="216"/>
      <c r="G871" s="216"/>
    </row>
    <row r="872" spans="3:7" ht="15.75">
      <c r="C872" s="216"/>
      <c r="D872" s="216"/>
      <c r="E872" s="216"/>
      <c r="F872" s="216"/>
      <c r="G872" s="216"/>
    </row>
    <row r="873" spans="3:7" ht="15.75">
      <c r="C873" s="216"/>
      <c r="D873" s="216"/>
      <c r="E873" s="216"/>
      <c r="F873" s="216"/>
      <c r="G873" s="216"/>
    </row>
    <row r="874" spans="3:7" ht="15.75">
      <c r="C874" s="216"/>
      <c r="D874" s="216"/>
      <c r="E874" s="216"/>
      <c r="F874" s="216"/>
      <c r="G874" s="216"/>
    </row>
    <row r="875" spans="3:7" ht="15.75">
      <c r="C875" s="216"/>
      <c r="D875" s="216"/>
      <c r="E875" s="216"/>
      <c r="F875" s="216"/>
      <c r="G875" s="216"/>
    </row>
    <row r="876" spans="3:7" ht="15.75">
      <c r="C876" s="216"/>
      <c r="D876" s="216"/>
      <c r="E876" s="216"/>
      <c r="F876" s="216"/>
      <c r="G876" s="216"/>
    </row>
    <row r="877" spans="3:7" ht="15.75">
      <c r="C877" s="216"/>
      <c r="D877" s="216"/>
      <c r="E877" s="216"/>
      <c r="F877" s="216"/>
      <c r="G877" s="216"/>
    </row>
    <row r="878" spans="3:7" ht="15.75">
      <c r="C878" s="216"/>
      <c r="D878" s="216"/>
      <c r="E878" s="216"/>
      <c r="F878" s="216"/>
      <c r="G878" s="216"/>
    </row>
    <row r="879" spans="3:7" ht="15.75">
      <c r="C879" s="216"/>
      <c r="D879" s="216"/>
      <c r="E879" s="216"/>
      <c r="F879" s="216"/>
      <c r="G879" s="216"/>
    </row>
    <row r="880" spans="3:7" ht="15.75">
      <c r="C880" s="216"/>
      <c r="D880" s="216"/>
      <c r="E880" s="216"/>
      <c r="F880" s="216"/>
      <c r="G880" s="216"/>
    </row>
    <row r="881" spans="3:7" ht="15.75">
      <c r="C881" s="216"/>
      <c r="D881" s="216"/>
      <c r="E881" s="216"/>
      <c r="F881" s="216"/>
      <c r="G881" s="216"/>
    </row>
    <row r="882" spans="3:7" ht="15.75">
      <c r="C882" s="216"/>
      <c r="D882" s="216"/>
      <c r="E882" s="216"/>
      <c r="F882" s="216"/>
      <c r="G882" s="216"/>
    </row>
    <row r="883" spans="3:7" ht="15.75">
      <c r="C883" s="216"/>
      <c r="D883" s="216"/>
      <c r="E883" s="216"/>
      <c r="F883" s="216"/>
      <c r="G883" s="216"/>
    </row>
    <row r="884" spans="3:7" ht="15.75">
      <c r="C884" s="216"/>
      <c r="D884" s="216"/>
      <c r="E884" s="216"/>
      <c r="F884" s="216"/>
      <c r="G884" s="216"/>
    </row>
    <row r="885" spans="3:7" ht="15.75">
      <c r="C885" s="216"/>
      <c r="D885" s="216"/>
      <c r="E885" s="216"/>
      <c r="F885" s="216"/>
      <c r="G885" s="216"/>
    </row>
    <row r="886" spans="3:7" ht="15.75">
      <c r="C886" s="216"/>
      <c r="D886" s="216"/>
      <c r="E886" s="216"/>
      <c r="F886" s="216"/>
      <c r="G886" s="216"/>
    </row>
    <row r="887" spans="3:7" ht="15.75">
      <c r="C887" s="216"/>
      <c r="D887" s="216"/>
      <c r="E887" s="216"/>
      <c r="F887" s="216"/>
      <c r="G887" s="216"/>
    </row>
    <row r="888" spans="3:7" ht="15.75">
      <c r="C888" s="216"/>
      <c r="D888" s="216"/>
      <c r="E888" s="216"/>
      <c r="F888" s="216"/>
      <c r="G888" s="216"/>
    </row>
    <row r="889" spans="3:7" ht="15.75">
      <c r="C889" s="216"/>
      <c r="D889" s="216"/>
      <c r="E889" s="216"/>
      <c r="F889" s="216"/>
      <c r="G889" s="216"/>
    </row>
    <row r="890" spans="3:7" ht="15.75">
      <c r="C890" s="216"/>
      <c r="D890" s="216"/>
      <c r="E890" s="216"/>
      <c r="F890" s="216"/>
      <c r="G890" s="216"/>
    </row>
    <row r="891" spans="3:7" ht="15.75">
      <c r="C891" s="216"/>
      <c r="D891" s="216"/>
      <c r="E891" s="216"/>
      <c r="F891" s="216"/>
      <c r="G891" s="216"/>
    </row>
    <row r="892" spans="3:7" ht="15.75">
      <c r="C892" s="216"/>
      <c r="D892" s="216"/>
      <c r="E892" s="216"/>
      <c r="F892" s="216"/>
      <c r="G892" s="216"/>
    </row>
    <row r="893" spans="3:7" ht="15.75">
      <c r="C893" s="216"/>
      <c r="D893" s="216"/>
      <c r="E893" s="216"/>
      <c r="F893" s="216"/>
      <c r="G893" s="216"/>
    </row>
    <row r="894" spans="3:7" ht="15.75">
      <c r="C894" s="216"/>
      <c r="D894" s="216"/>
      <c r="E894" s="216"/>
      <c r="F894" s="216"/>
      <c r="G894" s="216"/>
    </row>
    <row r="895" spans="3:7" ht="15.75">
      <c r="C895" s="216"/>
      <c r="D895" s="216"/>
      <c r="E895" s="216"/>
      <c r="F895" s="216"/>
      <c r="G895" s="216"/>
    </row>
    <row r="896" spans="3:7" ht="15.75">
      <c r="C896" s="141"/>
      <c r="D896" s="141"/>
      <c r="E896" s="141"/>
      <c r="F896" s="141"/>
      <c r="G896" s="141"/>
    </row>
    <row r="897" spans="3:7" ht="15.75">
      <c r="C897" s="141"/>
      <c r="D897" s="141"/>
      <c r="E897" s="141"/>
      <c r="F897" s="141"/>
      <c r="G897" s="141"/>
    </row>
    <row r="898" spans="3:7" ht="15.75">
      <c r="C898" s="141"/>
      <c r="D898" s="141"/>
      <c r="E898" s="141"/>
      <c r="F898" s="141"/>
      <c r="G898" s="141"/>
    </row>
    <row r="899" spans="3:7" ht="15.75">
      <c r="C899" s="141"/>
      <c r="D899" s="141"/>
      <c r="E899" s="141"/>
      <c r="F899" s="141"/>
      <c r="G899" s="141"/>
    </row>
    <row r="900" spans="3:7" ht="15.75">
      <c r="C900" s="141"/>
      <c r="D900" s="141"/>
      <c r="E900" s="141"/>
      <c r="F900" s="141"/>
      <c r="G900" s="141"/>
    </row>
    <row r="901" spans="3:7" ht="15.75">
      <c r="C901" s="141"/>
      <c r="D901" s="141"/>
      <c r="E901" s="141"/>
      <c r="F901" s="141"/>
      <c r="G901" s="141"/>
    </row>
    <row r="902" spans="3:7" ht="15.75">
      <c r="C902" s="141"/>
      <c r="D902" s="141"/>
      <c r="E902" s="141"/>
      <c r="F902" s="141"/>
      <c r="G902" s="141"/>
    </row>
    <row r="903" spans="3:7" ht="15.75">
      <c r="C903" s="141"/>
      <c r="D903" s="141"/>
      <c r="E903" s="141"/>
      <c r="F903" s="141"/>
      <c r="G903" s="141"/>
    </row>
    <row r="904" spans="3:7" ht="15.75">
      <c r="C904" s="141"/>
      <c r="D904" s="141"/>
      <c r="E904" s="141"/>
      <c r="F904" s="141"/>
      <c r="G904" s="141"/>
    </row>
    <row r="905" spans="3:7" ht="15.75">
      <c r="C905" s="141"/>
      <c r="D905" s="141"/>
      <c r="E905" s="141"/>
      <c r="F905" s="141"/>
      <c r="G905" s="141"/>
    </row>
    <row r="906" spans="3:7" ht="15.75">
      <c r="C906" s="141"/>
      <c r="D906" s="141"/>
      <c r="E906" s="141"/>
      <c r="F906" s="141"/>
      <c r="G906" s="141"/>
    </row>
    <row r="907" spans="3:7" ht="15.75">
      <c r="C907" s="141"/>
      <c r="D907" s="141"/>
      <c r="E907" s="141"/>
      <c r="F907" s="141"/>
      <c r="G907" s="141"/>
    </row>
    <row r="908" spans="3:7" ht="15.75">
      <c r="C908" s="141"/>
      <c r="D908" s="141"/>
      <c r="E908" s="141"/>
      <c r="F908" s="141"/>
      <c r="G908" s="141"/>
    </row>
    <row r="909" spans="3:7" ht="15.75">
      <c r="C909" s="141"/>
      <c r="D909" s="141"/>
      <c r="E909" s="141"/>
      <c r="F909" s="141"/>
      <c r="G909" s="141"/>
    </row>
    <row r="910" spans="3:7" ht="15.75">
      <c r="C910" s="141"/>
      <c r="D910" s="141"/>
      <c r="E910" s="141"/>
      <c r="F910" s="141"/>
      <c r="G910" s="141"/>
    </row>
    <row r="911" spans="3:7" ht="15.75">
      <c r="C911" s="141"/>
      <c r="D911" s="141"/>
      <c r="E911" s="141"/>
      <c r="F911" s="141"/>
      <c r="G911" s="141"/>
    </row>
    <row r="912" spans="3:7" ht="15.75">
      <c r="C912" s="141"/>
      <c r="D912" s="141"/>
      <c r="E912" s="141"/>
      <c r="F912" s="141"/>
      <c r="G912" s="141"/>
    </row>
    <row r="913" spans="3:7" ht="15.75">
      <c r="C913" s="141"/>
      <c r="D913" s="141"/>
      <c r="E913" s="141"/>
      <c r="F913" s="141"/>
      <c r="G913" s="141"/>
    </row>
    <row r="914" spans="3:7" ht="15.75">
      <c r="C914" s="141"/>
      <c r="D914" s="141"/>
      <c r="E914" s="141"/>
      <c r="F914" s="141"/>
      <c r="G914" s="141"/>
    </row>
    <row r="915" spans="3:7" ht="15.75">
      <c r="C915" s="141"/>
      <c r="D915" s="141"/>
      <c r="E915" s="141"/>
      <c r="F915" s="141"/>
      <c r="G915" s="141"/>
    </row>
    <row r="916" spans="3:7" ht="15.75">
      <c r="C916" s="141"/>
      <c r="D916" s="141"/>
      <c r="E916" s="141"/>
      <c r="F916" s="141"/>
      <c r="G916" s="141"/>
    </row>
    <row r="917" spans="3:7" ht="15.75">
      <c r="C917" s="141"/>
      <c r="D917" s="141"/>
      <c r="E917" s="141"/>
      <c r="F917" s="141"/>
      <c r="G917" s="141"/>
    </row>
    <row r="918" spans="3:7" ht="15.75">
      <c r="C918" s="141"/>
      <c r="D918" s="141"/>
      <c r="E918" s="141"/>
      <c r="F918" s="141"/>
      <c r="G918" s="141"/>
    </row>
    <row r="919" spans="3:7" ht="15.75">
      <c r="C919" s="141"/>
      <c r="D919" s="141"/>
      <c r="E919" s="141"/>
      <c r="F919" s="141"/>
      <c r="G919" s="141"/>
    </row>
    <row r="920" spans="3:7" ht="15.75">
      <c r="C920" s="141"/>
      <c r="D920" s="141"/>
      <c r="E920" s="141"/>
      <c r="F920" s="141"/>
      <c r="G920" s="141"/>
    </row>
    <row r="921" spans="3:7" ht="15.75">
      <c r="C921" s="141"/>
      <c r="D921" s="141"/>
      <c r="E921" s="141"/>
      <c r="F921" s="141"/>
      <c r="G921" s="141"/>
    </row>
    <row r="922" spans="3:7" ht="15.75">
      <c r="C922" s="141"/>
      <c r="D922" s="141"/>
      <c r="E922" s="141"/>
      <c r="F922" s="141"/>
      <c r="G922" s="141"/>
    </row>
    <row r="923" spans="3:7" ht="15.75">
      <c r="C923" s="141"/>
      <c r="D923" s="141"/>
      <c r="E923" s="141"/>
      <c r="F923" s="141"/>
      <c r="G923" s="141"/>
    </row>
    <row r="924" spans="3:7" ht="15.75">
      <c r="C924" s="141"/>
      <c r="D924" s="141"/>
      <c r="E924" s="141"/>
      <c r="F924" s="141"/>
      <c r="G924" s="141"/>
    </row>
    <row r="925" spans="3:7" ht="15.75">
      <c r="C925" s="141"/>
      <c r="D925" s="141"/>
      <c r="E925" s="141"/>
      <c r="F925" s="141"/>
      <c r="G925" s="141"/>
    </row>
    <row r="926" spans="3:7" ht="15.75">
      <c r="C926" s="141"/>
      <c r="D926" s="141"/>
      <c r="E926" s="141"/>
      <c r="F926" s="141"/>
      <c r="G926" s="141"/>
    </row>
    <row r="927" spans="3:7" ht="15.75">
      <c r="C927" s="141"/>
      <c r="D927" s="141"/>
      <c r="E927" s="141"/>
      <c r="F927" s="141"/>
      <c r="G927" s="141"/>
    </row>
    <row r="928" spans="3:7" ht="15.75">
      <c r="C928" s="141"/>
      <c r="D928" s="141"/>
      <c r="E928" s="141"/>
      <c r="F928" s="141"/>
      <c r="G928" s="141"/>
    </row>
    <row r="929" spans="3:7" ht="15.75">
      <c r="C929" s="141"/>
      <c r="D929" s="141"/>
      <c r="E929" s="141"/>
      <c r="F929" s="141"/>
      <c r="G929" s="141"/>
    </row>
    <row r="930" spans="3:7" ht="15.75">
      <c r="C930" s="141"/>
      <c r="D930" s="141"/>
      <c r="E930" s="141"/>
      <c r="F930" s="141"/>
      <c r="G930" s="141"/>
    </row>
    <row r="931" spans="3:7" ht="15.75">
      <c r="C931" s="141"/>
      <c r="D931" s="141"/>
      <c r="E931" s="141"/>
      <c r="F931" s="141"/>
      <c r="G931" s="141"/>
    </row>
    <row r="932" spans="3:7" ht="15.75">
      <c r="C932" s="141"/>
      <c r="D932" s="141"/>
      <c r="E932" s="141"/>
      <c r="F932" s="141"/>
      <c r="G932" s="141"/>
    </row>
    <row r="933" spans="3:7" ht="15.75">
      <c r="C933" s="141"/>
      <c r="D933" s="141"/>
      <c r="E933" s="141"/>
      <c r="F933" s="141"/>
      <c r="G933" s="141"/>
    </row>
    <row r="934" spans="3:7" ht="15.75">
      <c r="C934" s="141"/>
      <c r="D934" s="141"/>
      <c r="E934" s="141"/>
      <c r="F934" s="141"/>
      <c r="G934" s="141"/>
    </row>
    <row r="935" spans="3:7" ht="15.75">
      <c r="C935" s="141"/>
      <c r="D935" s="141"/>
      <c r="E935" s="141"/>
      <c r="F935" s="141"/>
      <c r="G935" s="141"/>
    </row>
    <row r="936" spans="3:7" ht="15.75">
      <c r="C936" s="141"/>
      <c r="D936" s="141"/>
      <c r="E936" s="141"/>
      <c r="F936" s="141"/>
      <c r="G936" s="141"/>
    </row>
    <row r="937" spans="3:7" ht="15.75">
      <c r="C937" s="141"/>
      <c r="D937" s="141"/>
      <c r="E937" s="141"/>
      <c r="F937" s="141"/>
      <c r="G937" s="141"/>
    </row>
    <row r="938" spans="3:7" ht="15.75">
      <c r="C938" s="141"/>
      <c r="D938" s="141"/>
      <c r="E938" s="141"/>
      <c r="F938" s="141"/>
      <c r="G938" s="141"/>
    </row>
    <row r="939" spans="3:7" ht="15.75">
      <c r="C939" s="141"/>
      <c r="D939" s="141"/>
      <c r="E939" s="141"/>
      <c r="F939" s="141"/>
      <c r="G939" s="141"/>
    </row>
    <row r="940" spans="3:7" ht="15.75">
      <c r="C940" s="141"/>
      <c r="D940" s="141"/>
      <c r="E940" s="141"/>
      <c r="F940" s="141"/>
      <c r="G940" s="141"/>
    </row>
    <row r="941" spans="3:7" ht="15.75">
      <c r="C941" s="141"/>
      <c r="D941" s="141"/>
      <c r="E941" s="141"/>
      <c r="F941" s="141"/>
      <c r="G941" s="141"/>
    </row>
    <row r="942" spans="3:7" ht="15.75">
      <c r="C942" s="141"/>
      <c r="D942" s="141"/>
      <c r="E942" s="141"/>
      <c r="F942" s="141"/>
      <c r="G942" s="141"/>
    </row>
    <row r="943" spans="3:7" ht="15.75">
      <c r="C943" s="141"/>
      <c r="D943" s="141"/>
      <c r="E943" s="141"/>
      <c r="F943" s="141"/>
      <c r="G943" s="141"/>
    </row>
    <row r="944" spans="3:7" ht="15.75">
      <c r="C944" s="141"/>
      <c r="D944" s="141"/>
      <c r="E944" s="141"/>
      <c r="F944" s="141"/>
      <c r="G944" s="141"/>
    </row>
    <row r="945" spans="3:7" ht="15.75">
      <c r="C945" s="141"/>
      <c r="D945" s="141"/>
      <c r="E945" s="141"/>
      <c r="F945" s="141"/>
      <c r="G945" s="141"/>
    </row>
    <row r="946" spans="3:7" ht="15.75">
      <c r="C946" s="141"/>
      <c r="D946" s="141"/>
      <c r="E946" s="141"/>
      <c r="F946" s="141"/>
      <c r="G946" s="141"/>
    </row>
    <row r="947" spans="3:7" ht="15.75">
      <c r="C947" s="141"/>
      <c r="D947" s="141"/>
      <c r="E947" s="141"/>
      <c r="F947" s="141"/>
      <c r="G947" s="141"/>
    </row>
    <row r="948" spans="3:7" ht="15.75">
      <c r="C948" s="141"/>
      <c r="D948" s="141"/>
      <c r="E948" s="141"/>
      <c r="F948" s="141"/>
      <c r="G948" s="141"/>
    </row>
    <row r="949" spans="3:7" ht="15.75">
      <c r="C949" s="141"/>
      <c r="D949" s="141"/>
      <c r="E949" s="141"/>
      <c r="F949" s="141"/>
      <c r="G949" s="141"/>
    </row>
    <row r="950" spans="3:7" ht="15.75">
      <c r="C950" s="141"/>
      <c r="D950" s="141"/>
      <c r="E950" s="141"/>
      <c r="F950" s="141"/>
      <c r="G950" s="141"/>
    </row>
    <row r="951" spans="3:7" ht="15.75">
      <c r="C951" s="141"/>
      <c r="D951" s="141"/>
      <c r="E951" s="141"/>
      <c r="F951" s="141"/>
      <c r="G951" s="141"/>
    </row>
    <row r="952" spans="3:7" ht="15.75">
      <c r="C952" s="141"/>
      <c r="D952" s="141"/>
      <c r="E952" s="141"/>
      <c r="F952" s="141"/>
      <c r="G952" s="141"/>
    </row>
    <row r="953" spans="3:7" ht="15.75">
      <c r="C953" s="141"/>
      <c r="D953" s="141"/>
      <c r="E953" s="141"/>
      <c r="F953" s="141"/>
      <c r="G953" s="141"/>
    </row>
    <row r="954" spans="3:7" ht="15.75">
      <c r="C954" s="141"/>
      <c r="D954" s="141"/>
      <c r="E954" s="141"/>
      <c r="F954" s="141"/>
      <c r="G954" s="141"/>
    </row>
    <row r="955" spans="3:7" ht="15.75">
      <c r="C955" s="141"/>
      <c r="D955" s="141"/>
      <c r="E955" s="141"/>
      <c r="F955" s="141"/>
      <c r="G955" s="141"/>
    </row>
    <row r="956" spans="3:7" ht="15.75">
      <c r="C956" s="141"/>
      <c r="D956" s="141"/>
      <c r="E956" s="141"/>
      <c r="F956" s="141"/>
      <c r="G956" s="141"/>
    </row>
    <row r="957" spans="3:7" ht="15.75">
      <c r="C957" s="141"/>
      <c r="D957" s="141"/>
      <c r="E957" s="141"/>
      <c r="F957" s="141"/>
      <c r="G957" s="141"/>
    </row>
    <row r="958" spans="3:7" ht="15.75">
      <c r="C958" s="141"/>
      <c r="D958" s="141"/>
      <c r="E958" s="141"/>
      <c r="F958" s="141"/>
      <c r="G958" s="141"/>
    </row>
    <row r="959" spans="3:7" ht="15.75">
      <c r="C959" s="141"/>
      <c r="D959" s="141"/>
      <c r="E959" s="141"/>
      <c r="F959" s="141"/>
      <c r="G959" s="141"/>
    </row>
    <row r="960" spans="3:7" ht="15.75">
      <c r="C960" s="141"/>
      <c r="D960" s="141"/>
      <c r="E960" s="141"/>
      <c r="F960" s="141"/>
      <c r="G960" s="141"/>
    </row>
    <row r="961" spans="3:7" ht="15.75">
      <c r="C961" s="141"/>
      <c r="D961" s="141"/>
      <c r="E961" s="141"/>
      <c r="F961" s="141"/>
      <c r="G961" s="141"/>
    </row>
    <row r="962" spans="3:7" ht="15.75">
      <c r="C962" s="141"/>
      <c r="D962" s="141"/>
      <c r="E962" s="141"/>
      <c r="F962" s="141"/>
      <c r="G962" s="141"/>
    </row>
    <row r="963" spans="3:7" ht="15.75">
      <c r="C963" s="141"/>
      <c r="D963" s="141"/>
      <c r="E963" s="141"/>
      <c r="F963" s="141"/>
      <c r="G963" s="141"/>
    </row>
    <row r="964" spans="3:7" ht="15.75">
      <c r="C964" s="141"/>
      <c r="D964" s="141"/>
      <c r="E964" s="141"/>
      <c r="F964" s="141"/>
      <c r="G964" s="141"/>
    </row>
    <row r="965" spans="3:7" ht="15.75">
      <c r="C965" s="141"/>
      <c r="D965" s="141"/>
      <c r="E965" s="141"/>
      <c r="F965" s="141"/>
      <c r="G965" s="141"/>
    </row>
    <row r="966" spans="3:7" ht="15.75">
      <c r="C966" s="141"/>
      <c r="D966" s="141"/>
      <c r="E966" s="141"/>
      <c r="F966" s="141"/>
      <c r="G966" s="141"/>
    </row>
    <row r="967" spans="3:7" ht="15.75">
      <c r="C967" s="141"/>
      <c r="D967" s="141"/>
      <c r="E967" s="141"/>
      <c r="F967" s="141"/>
      <c r="G967" s="141"/>
    </row>
    <row r="968" spans="3:7" ht="15.75">
      <c r="C968" s="141"/>
      <c r="D968" s="141"/>
      <c r="E968" s="141"/>
      <c r="F968" s="141"/>
      <c r="G968" s="141"/>
    </row>
    <row r="969" spans="3:7" ht="15.75">
      <c r="C969" s="141"/>
      <c r="D969" s="141"/>
      <c r="E969" s="141"/>
      <c r="F969" s="141"/>
      <c r="G969" s="141"/>
    </row>
    <row r="970" spans="3:7" ht="15.75">
      <c r="C970" s="141"/>
      <c r="D970" s="141"/>
      <c r="E970" s="141"/>
      <c r="F970" s="141"/>
      <c r="G970" s="141"/>
    </row>
    <row r="971" spans="3:7" ht="15.75">
      <c r="C971" s="141"/>
      <c r="D971" s="141"/>
      <c r="E971" s="141"/>
      <c r="F971" s="141"/>
      <c r="G971" s="141"/>
    </row>
    <row r="972" spans="3:7" ht="15.75">
      <c r="C972" s="141"/>
      <c r="D972" s="141"/>
      <c r="E972" s="141"/>
      <c r="F972" s="141"/>
      <c r="G972" s="141"/>
    </row>
    <row r="973" spans="3:7" ht="15.75">
      <c r="C973" s="141"/>
      <c r="D973" s="141"/>
      <c r="E973" s="141"/>
      <c r="F973" s="141"/>
      <c r="G973" s="141"/>
    </row>
    <row r="974" spans="3:7" ht="15.75">
      <c r="C974" s="141"/>
      <c r="D974" s="141"/>
      <c r="E974" s="141"/>
      <c r="F974" s="141"/>
      <c r="G974" s="141"/>
    </row>
    <row r="975" spans="3:7" ht="15.75">
      <c r="C975" s="141"/>
      <c r="D975" s="141"/>
      <c r="E975" s="141"/>
      <c r="F975" s="141"/>
      <c r="G975" s="141"/>
    </row>
    <row r="976" spans="3:7" ht="15.75">
      <c r="C976" s="141"/>
      <c r="D976" s="141"/>
      <c r="E976" s="141"/>
      <c r="F976" s="141"/>
      <c r="G976" s="141"/>
    </row>
    <row r="977" spans="3:7" ht="15.75">
      <c r="C977" s="141"/>
      <c r="D977" s="141"/>
      <c r="E977" s="141"/>
      <c r="F977" s="141"/>
      <c r="G977" s="141"/>
    </row>
    <row r="978" spans="3:7" ht="15.75">
      <c r="C978" s="141"/>
      <c r="D978" s="141"/>
      <c r="E978" s="141"/>
      <c r="F978" s="141"/>
      <c r="G978" s="141"/>
    </row>
    <row r="979" spans="3:7" ht="15.75">
      <c r="C979" s="141"/>
      <c r="D979" s="141"/>
      <c r="E979" s="141"/>
      <c r="F979" s="141"/>
      <c r="G979" s="141"/>
    </row>
    <row r="980" spans="3:7" ht="15.75">
      <c r="C980" s="141"/>
      <c r="D980" s="141"/>
      <c r="E980" s="141"/>
      <c r="F980" s="141"/>
      <c r="G980" s="141"/>
    </row>
    <row r="981" spans="3:7" ht="15.75">
      <c r="C981" s="141"/>
      <c r="D981" s="141"/>
      <c r="E981" s="141"/>
      <c r="F981" s="141"/>
      <c r="G981" s="141"/>
    </row>
    <row r="982" spans="3:7" ht="15.75">
      <c r="C982" s="141"/>
      <c r="D982" s="141"/>
      <c r="E982" s="141"/>
      <c r="F982" s="141"/>
      <c r="G982" s="141"/>
    </row>
    <row r="983" spans="3:7" ht="15.75">
      <c r="C983" s="141"/>
      <c r="D983" s="141"/>
      <c r="E983" s="141"/>
      <c r="F983" s="141"/>
      <c r="G983" s="141"/>
    </row>
    <row r="984" spans="3:7" ht="15.75">
      <c r="C984" s="141"/>
      <c r="D984" s="141"/>
      <c r="E984" s="141"/>
      <c r="F984" s="141"/>
      <c r="G984" s="141"/>
    </row>
    <row r="985" spans="3:7" ht="15.75">
      <c r="C985" s="141"/>
      <c r="D985" s="141"/>
      <c r="E985" s="141"/>
      <c r="F985" s="141"/>
      <c r="G985" s="141"/>
    </row>
    <row r="986" spans="3:7" ht="15.75">
      <c r="C986" s="141"/>
      <c r="D986" s="141"/>
      <c r="E986" s="141"/>
      <c r="F986" s="141"/>
      <c r="G986" s="141"/>
    </row>
    <row r="987" spans="3:7" ht="15.75">
      <c r="C987" s="141"/>
      <c r="D987" s="141"/>
      <c r="E987" s="141"/>
      <c r="F987" s="141"/>
      <c r="G987" s="141"/>
    </row>
    <row r="988" spans="3:7" ht="15.75">
      <c r="C988" s="141"/>
      <c r="D988" s="141"/>
      <c r="E988" s="141"/>
      <c r="F988" s="141"/>
      <c r="G988" s="141"/>
    </row>
    <row r="989" spans="3:7" ht="15.75">
      <c r="C989" s="141"/>
      <c r="D989" s="141"/>
      <c r="E989" s="141"/>
      <c r="F989" s="141"/>
      <c r="G989" s="141"/>
    </row>
    <row r="990" spans="3:7" ht="15.75">
      <c r="C990" s="141"/>
      <c r="D990" s="141"/>
      <c r="E990" s="141"/>
      <c r="F990" s="141"/>
      <c r="G990" s="141"/>
    </row>
    <row r="991" spans="3:7" ht="15.75">
      <c r="C991" s="141"/>
      <c r="D991" s="141"/>
      <c r="E991" s="141"/>
      <c r="F991" s="141"/>
      <c r="G991" s="141"/>
    </row>
    <row r="992" spans="3:7" ht="15.75">
      <c r="C992" s="141"/>
      <c r="D992" s="141"/>
      <c r="E992" s="141"/>
      <c r="F992" s="141"/>
      <c r="G992" s="141"/>
    </row>
    <row r="993" spans="3:7" ht="15.75">
      <c r="C993" s="141"/>
      <c r="D993" s="141"/>
      <c r="E993" s="141"/>
      <c r="F993" s="141"/>
      <c r="G993" s="141"/>
    </row>
    <row r="994" spans="3:7" ht="15.75">
      <c r="C994" s="141"/>
      <c r="D994" s="141"/>
      <c r="E994" s="141"/>
      <c r="F994" s="141"/>
      <c r="G994" s="141"/>
    </row>
    <row r="995" spans="3:7" ht="15.75">
      <c r="C995" s="141"/>
      <c r="D995" s="141"/>
      <c r="E995" s="141"/>
      <c r="F995" s="141"/>
      <c r="G995" s="141"/>
    </row>
    <row r="996" spans="3:7" ht="15.75">
      <c r="C996" s="141"/>
      <c r="D996" s="141"/>
      <c r="E996" s="141"/>
      <c r="F996" s="141"/>
      <c r="G996" s="141"/>
    </row>
    <row r="997" spans="3:7" ht="15.75">
      <c r="C997" s="141"/>
      <c r="D997" s="141"/>
      <c r="E997" s="141"/>
      <c r="F997" s="141"/>
      <c r="G997" s="141"/>
    </row>
    <row r="998" spans="3:7" ht="15.75">
      <c r="C998" s="141"/>
      <c r="D998" s="141"/>
      <c r="E998" s="141"/>
      <c r="F998" s="141"/>
      <c r="G998" s="141"/>
    </row>
    <row r="999" spans="3:7" ht="15.75">
      <c r="C999" s="141"/>
      <c r="D999" s="141"/>
      <c r="E999" s="141"/>
      <c r="F999" s="141"/>
      <c r="G999" s="141"/>
    </row>
    <row r="1000" spans="3:7" ht="15.75">
      <c r="C1000" s="141"/>
      <c r="D1000" s="141"/>
      <c r="E1000" s="141"/>
      <c r="F1000" s="141"/>
      <c r="G1000" s="141"/>
    </row>
    <row r="1001" spans="3:7" ht="15.75">
      <c r="C1001" s="141"/>
      <c r="D1001" s="141"/>
      <c r="E1001" s="141"/>
      <c r="F1001" s="141"/>
      <c r="G1001" s="141"/>
    </row>
    <row r="1002" spans="3:7" ht="15.75">
      <c r="C1002" s="141"/>
      <c r="D1002" s="141"/>
      <c r="E1002" s="141"/>
      <c r="F1002" s="141"/>
      <c r="G1002" s="141"/>
    </row>
    <row r="1003" spans="3:7" ht="15.75">
      <c r="C1003" s="141"/>
      <c r="D1003" s="141"/>
      <c r="E1003" s="141"/>
      <c r="F1003" s="141"/>
      <c r="G1003" s="141"/>
    </row>
    <row r="1004" spans="3:7" ht="15.75">
      <c r="C1004" s="141"/>
      <c r="D1004" s="141"/>
      <c r="E1004" s="141"/>
      <c r="F1004" s="141"/>
      <c r="G1004" s="141"/>
    </row>
    <row r="1005" spans="3:7" ht="15.75">
      <c r="C1005" s="141"/>
      <c r="D1005" s="141"/>
      <c r="E1005" s="141"/>
      <c r="F1005" s="141"/>
      <c r="G1005" s="141"/>
    </row>
    <row r="1006" spans="3:7" ht="15.75">
      <c r="C1006" s="141"/>
      <c r="D1006" s="141"/>
      <c r="E1006" s="141"/>
      <c r="F1006" s="141"/>
      <c r="G1006" s="141"/>
    </row>
    <row r="1007" spans="3:7" ht="15.75">
      <c r="C1007" s="141"/>
      <c r="D1007" s="141"/>
      <c r="E1007" s="141"/>
      <c r="F1007" s="141"/>
      <c r="G1007" s="141"/>
    </row>
    <row r="1008" spans="3:7" ht="15.75">
      <c r="C1008" s="141"/>
      <c r="D1008" s="141"/>
      <c r="E1008" s="141"/>
      <c r="F1008" s="141"/>
      <c r="G1008" s="141"/>
    </row>
    <row r="1009" spans="3:7" ht="15.75">
      <c r="C1009" s="141"/>
      <c r="D1009" s="141"/>
      <c r="E1009" s="141"/>
      <c r="F1009" s="141"/>
      <c r="G1009" s="141"/>
    </row>
    <row r="1010" spans="3:7" ht="15.75">
      <c r="C1010" s="141"/>
      <c r="D1010" s="141"/>
      <c r="E1010" s="141"/>
      <c r="F1010" s="141"/>
      <c r="G1010" s="141"/>
    </row>
  </sheetData>
  <sheetProtection/>
  <mergeCells count="42">
    <mergeCell ref="A1:I1"/>
    <mergeCell ref="A4:B4"/>
    <mergeCell ref="A2:B3"/>
    <mergeCell ref="A6:A7"/>
    <mergeCell ref="A5:I5"/>
    <mergeCell ref="A35:A37"/>
    <mergeCell ref="A16:A18"/>
    <mergeCell ref="A20:I20"/>
    <mergeCell ref="A9:I9"/>
    <mergeCell ref="B12:B13"/>
    <mergeCell ref="A10:A13"/>
    <mergeCell ref="A25:A26"/>
    <mergeCell ref="A15:I15"/>
    <mergeCell ref="A28:I28"/>
    <mergeCell ref="A29:A32"/>
    <mergeCell ref="A34:I34"/>
    <mergeCell ref="A21:A22"/>
    <mergeCell ref="A24:I24"/>
    <mergeCell ref="A39:I39"/>
    <mergeCell ref="A43:I43"/>
    <mergeCell ref="A44:A47"/>
    <mergeCell ref="A40:A41"/>
    <mergeCell ref="I44:I45"/>
    <mergeCell ref="D44:H45"/>
    <mergeCell ref="H56:H57"/>
    <mergeCell ref="I56:I57"/>
    <mergeCell ref="A56:A57"/>
    <mergeCell ref="A49:I49"/>
    <mergeCell ref="A50:A53"/>
    <mergeCell ref="I50:I53"/>
    <mergeCell ref="H50:H53"/>
    <mergeCell ref="D50:G53"/>
    <mergeCell ref="A64:B64"/>
    <mergeCell ref="A65:B65"/>
    <mergeCell ref="C2:I2"/>
    <mergeCell ref="A59:I59"/>
    <mergeCell ref="A60:A62"/>
    <mergeCell ref="D60:G62"/>
    <mergeCell ref="H60:H62"/>
    <mergeCell ref="I60:I62"/>
    <mergeCell ref="A55:I55"/>
    <mergeCell ref="D56:G57"/>
  </mergeCells>
  <printOptions gridLines="1"/>
  <pageMargins left="0.31" right="0.46" top="0.2362204724409449" bottom="0.96" header="0.15748031496062992" footer="0.26"/>
  <pageSetup horizontalDpi="300" verticalDpi="300" orientation="landscape" paperSize="9" scale="80" r:id="rId2"/>
  <headerFooter alignWithMargins="0">
    <oddFooter>&amp;L&amp;8&amp;T &amp;D&amp;C&amp;"Times New Roman,обычный"&amp;8Страница &amp;P из &amp;N&amp;R&amp;8Файл &amp;F, лист 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83"/>
  <sheetViews>
    <sheetView view="pageBreakPreview" zoomScale="70" zoomScaleNormal="40" zoomScaleSheetLayoutView="70" zoomScalePageLayoutView="0" workbookViewId="0" topLeftCell="A180">
      <selection activeCell="B185" sqref="B185:B187"/>
    </sheetView>
  </sheetViews>
  <sheetFormatPr defaultColWidth="8.875" defaultRowHeight="12.75"/>
  <cols>
    <col min="1" max="1" width="37.625" style="67" customWidth="1"/>
    <col min="2" max="2" width="78.125" style="100" customWidth="1"/>
    <col min="3" max="3" width="208.125" style="101" customWidth="1"/>
    <col min="4" max="4" width="1.625" style="101" customWidth="1"/>
    <col min="5" max="5" width="20.25390625" style="133" customWidth="1"/>
    <col min="6" max="6" width="1.625" style="133" customWidth="1"/>
    <col min="7" max="7" width="20.25390625" style="133" customWidth="1"/>
    <col min="8" max="8" width="1.875" style="133" customWidth="1"/>
    <col min="9" max="9" width="20.25390625" style="133" customWidth="1"/>
    <col min="10" max="10" width="1.625" style="133" customWidth="1"/>
    <col min="11" max="11" width="20.25390625" style="133" customWidth="1"/>
    <col min="12" max="12" width="1.875" style="133" customWidth="1"/>
    <col min="13" max="13" width="20.25390625" style="133" customWidth="1"/>
    <col min="14" max="14" width="1.875" style="133" customWidth="1"/>
    <col min="15" max="15" width="8.00390625" style="133" customWidth="1"/>
    <col min="16" max="16" width="125.625" style="36" customWidth="1"/>
    <col min="17" max="17" width="145.375" style="38" customWidth="1"/>
    <col min="18" max="16384" width="8.875" style="38" customWidth="1"/>
  </cols>
  <sheetData>
    <row r="1" spans="1:16" ht="66" customHeight="1">
      <c r="A1" s="508" t="s">
        <v>605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</row>
    <row r="2" spans="1:16" s="48" customFormat="1" ht="30" customHeight="1">
      <c r="A2" s="414" t="s">
        <v>606</v>
      </c>
      <c r="B2" s="414"/>
      <c r="C2" s="416" t="s">
        <v>607</v>
      </c>
      <c r="D2" s="416"/>
      <c r="E2" s="236">
        <v>2600000</v>
      </c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</row>
    <row r="3" spans="1:16" s="48" customFormat="1" ht="30" customHeight="1">
      <c r="A3" s="414"/>
      <c r="B3" s="414"/>
      <c r="C3" s="416" t="s">
        <v>608</v>
      </c>
      <c r="D3" s="416"/>
      <c r="E3" s="237">
        <v>0.4</v>
      </c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</row>
    <row r="4" spans="1:16" s="48" customFormat="1" ht="30" customHeight="1">
      <c r="A4" s="414"/>
      <c r="B4" s="414"/>
      <c r="C4" s="416" t="s">
        <v>609</v>
      </c>
      <c r="D4" s="416"/>
      <c r="E4" s="236">
        <f>E2*E3</f>
        <v>1040000</v>
      </c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</row>
    <row r="5" spans="1:16" s="48" customFormat="1" ht="30" customHeight="1">
      <c r="A5" s="414"/>
      <c r="B5" s="414"/>
      <c r="C5" s="416" t="s">
        <v>610</v>
      </c>
      <c r="D5" s="416"/>
      <c r="E5" s="236">
        <v>22.3</v>
      </c>
      <c r="F5" s="428"/>
      <c r="G5" s="428"/>
      <c r="H5" s="428"/>
      <c r="I5" s="428"/>
      <c r="J5" s="428"/>
      <c r="K5" s="428"/>
      <c r="L5" s="428"/>
      <c r="M5" s="428"/>
      <c r="N5" s="428"/>
      <c r="O5" s="428"/>
      <c r="P5" s="428"/>
    </row>
    <row r="6" spans="1:16" s="48" customFormat="1" ht="30" customHeight="1">
      <c r="A6" s="414"/>
      <c r="B6" s="414"/>
      <c r="C6" s="416" t="s">
        <v>611</v>
      </c>
      <c r="D6" s="416"/>
      <c r="E6" s="236">
        <v>10</v>
      </c>
      <c r="F6" s="428"/>
      <c r="G6" s="428"/>
      <c r="H6" s="428"/>
      <c r="I6" s="428"/>
      <c r="J6" s="428"/>
      <c r="K6" s="428"/>
      <c r="L6" s="428"/>
      <c r="M6" s="428"/>
      <c r="N6" s="428"/>
      <c r="O6" s="428"/>
      <c r="P6" s="428"/>
    </row>
    <row r="7" spans="1:16" s="48" customFormat="1" ht="30" customHeight="1">
      <c r="A7" s="414"/>
      <c r="B7" s="414"/>
      <c r="C7" s="416" t="s">
        <v>612</v>
      </c>
      <c r="D7" s="416"/>
      <c r="E7" s="236">
        <v>8000</v>
      </c>
      <c r="F7" s="428"/>
      <c r="G7" s="428"/>
      <c r="H7" s="428"/>
      <c r="I7" s="428"/>
      <c r="J7" s="428"/>
      <c r="K7" s="428"/>
      <c r="L7" s="428"/>
      <c r="M7" s="428"/>
      <c r="N7" s="428"/>
      <c r="O7" s="428"/>
      <c r="P7" s="428"/>
    </row>
    <row r="8" spans="1:16" s="48" customFormat="1" ht="30" customHeight="1">
      <c r="A8" s="414"/>
      <c r="B8" s="414"/>
      <c r="C8" s="416" t="s">
        <v>613</v>
      </c>
      <c r="D8" s="416"/>
      <c r="E8" s="236">
        <v>20</v>
      </c>
      <c r="F8" s="428"/>
      <c r="G8" s="428"/>
      <c r="H8" s="428"/>
      <c r="I8" s="428"/>
      <c r="J8" s="428"/>
      <c r="K8" s="428"/>
      <c r="L8" s="428"/>
      <c r="M8" s="428"/>
      <c r="N8" s="428"/>
      <c r="O8" s="428"/>
      <c r="P8" s="428"/>
    </row>
    <row r="9" spans="1:16" s="48" customFormat="1" ht="30" customHeight="1">
      <c r="A9" s="414"/>
      <c r="B9" s="414"/>
      <c r="C9" s="416" t="s">
        <v>614</v>
      </c>
      <c r="D9" s="416"/>
      <c r="E9" s="236">
        <f>E4/E8</f>
        <v>52000</v>
      </c>
      <c r="F9" s="428"/>
      <c r="G9" s="428"/>
      <c r="H9" s="428"/>
      <c r="I9" s="428"/>
      <c r="J9" s="428"/>
      <c r="K9" s="428"/>
      <c r="L9" s="428"/>
      <c r="M9" s="428"/>
      <c r="N9" s="428"/>
      <c r="O9" s="428"/>
      <c r="P9" s="428"/>
    </row>
    <row r="10" spans="1:16" s="48" customFormat="1" ht="167.25">
      <c r="A10" s="414" t="s">
        <v>615</v>
      </c>
      <c r="B10" s="414"/>
      <c r="C10" s="39" t="s">
        <v>616</v>
      </c>
      <c r="D10" s="40"/>
      <c r="E10" s="41" t="s">
        <v>617</v>
      </c>
      <c r="F10" s="42"/>
      <c r="G10" s="43" t="s">
        <v>661</v>
      </c>
      <c r="H10" s="44"/>
      <c r="I10" s="45" t="s">
        <v>136</v>
      </c>
      <c r="J10" s="44"/>
      <c r="K10" s="46" t="s">
        <v>662</v>
      </c>
      <c r="L10" s="44"/>
      <c r="M10" s="47" t="s">
        <v>663</v>
      </c>
      <c r="O10" s="509" t="s">
        <v>664</v>
      </c>
      <c r="P10" s="509"/>
    </row>
    <row r="11" spans="1:16" s="58" customFormat="1" ht="31.5">
      <c r="A11" s="512" t="s">
        <v>665</v>
      </c>
      <c r="B11" s="514" t="s">
        <v>666</v>
      </c>
      <c r="C11" s="49" t="s">
        <v>604</v>
      </c>
      <c r="D11" s="50"/>
      <c r="E11" s="51"/>
      <c r="F11" s="52">
        <v>4</v>
      </c>
      <c r="G11" s="53"/>
      <c r="H11" s="54"/>
      <c r="I11" s="515">
        <f>E2*O11</f>
        <v>13000000</v>
      </c>
      <c r="J11" s="55"/>
      <c r="K11" s="422">
        <f>E2*O14</f>
        <v>26000000</v>
      </c>
      <c r="L11" s="54"/>
      <c r="M11" s="56"/>
      <c r="N11" s="57"/>
      <c r="O11" s="417">
        <v>5</v>
      </c>
      <c r="P11" s="446" t="s">
        <v>667</v>
      </c>
    </row>
    <row r="12" spans="1:16" s="58" customFormat="1" ht="18.75">
      <c r="A12" s="512"/>
      <c r="B12" s="514"/>
      <c r="C12" s="49" t="s">
        <v>668</v>
      </c>
      <c r="D12" s="59"/>
      <c r="E12" s="60"/>
      <c r="F12" s="61"/>
      <c r="G12" s="62"/>
      <c r="H12" s="63"/>
      <c r="I12" s="516"/>
      <c r="J12" s="64"/>
      <c r="K12" s="423"/>
      <c r="L12" s="63"/>
      <c r="M12" s="65"/>
      <c r="N12" s="66"/>
      <c r="O12" s="418"/>
      <c r="P12" s="445"/>
    </row>
    <row r="13" spans="1:16" s="58" customFormat="1" ht="31.5">
      <c r="A13" s="512"/>
      <c r="B13" s="514"/>
      <c r="C13" s="49" t="s">
        <v>669</v>
      </c>
      <c r="D13" s="59"/>
      <c r="E13" s="60"/>
      <c r="F13" s="61"/>
      <c r="G13" s="62"/>
      <c r="H13" s="63"/>
      <c r="I13" s="516"/>
      <c r="J13" s="64"/>
      <c r="K13" s="423"/>
      <c r="L13" s="63"/>
      <c r="M13" s="65"/>
      <c r="N13" s="66"/>
      <c r="O13" s="418"/>
      <c r="P13" s="445"/>
    </row>
    <row r="14" spans="1:16" s="58" customFormat="1" ht="18.75">
      <c r="A14" s="512"/>
      <c r="B14" s="514"/>
      <c r="C14" s="49" t="s">
        <v>670</v>
      </c>
      <c r="D14" s="59"/>
      <c r="E14" s="60"/>
      <c r="F14" s="61"/>
      <c r="G14" s="62"/>
      <c r="H14" s="63"/>
      <c r="I14" s="516"/>
      <c r="J14" s="64"/>
      <c r="K14" s="423"/>
      <c r="L14" s="63"/>
      <c r="M14" s="65"/>
      <c r="N14" s="66"/>
      <c r="O14" s="419">
        <v>10</v>
      </c>
      <c r="P14" s="445" t="s">
        <v>671</v>
      </c>
    </row>
    <row r="15" spans="1:16" s="58" customFormat="1" ht="31.5">
      <c r="A15" s="512"/>
      <c r="B15" s="514"/>
      <c r="C15" s="49" t="s">
        <v>672</v>
      </c>
      <c r="D15" s="59"/>
      <c r="E15" s="60"/>
      <c r="F15" s="61"/>
      <c r="G15" s="62"/>
      <c r="H15" s="63"/>
      <c r="I15" s="517"/>
      <c r="J15" s="64"/>
      <c r="K15" s="424"/>
      <c r="L15" s="63"/>
      <c r="M15" s="65"/>
      <c r="N15" s="66"/>
      <c r="O15" s="420"/>
      <c r="P15" s="445"/>
    </row>
    <row r="16" spans="1:16" s="58" customFormat="1" ht="31.5" customHeight="1">
      <c r="A16" s="512"/>
      <c r="B16" s="510" t="s">
        <v>673</v>
      </c>
      <c r="C16" s="49" t="s">
        <v>674</v>
      </c>
      <c r="D16" s="217"/>
      <c r="E16" s="218"/>
      <c r="F16" s="219"/>
      <c r="G16" s="220"/>
      <c r="H16" s="221"/>
      <c r="I16" s="222"/>
      <c r="J16" s="221"/>
      <c r="K16" s="223"/>
      <c r="L16" s="221"/>
      <c r="M16" s="224">
        <f>E271*O16/100</f>
        <v>28860000</v>
      </c>
      <c r="N16" s="225"/>
      <c r="O16" s="226">
        <v>10</v>
      </c>
      <c r="P16" s="227" t="s">
        <v>675</v>
      </c>
    </row>
    <row r="17" spans="1:16" s="58" customFormat="1" ht="31.5">
      <c r="A17" s="512"/>
      <c r="B17" s="511"/>
      <c r="C17" s="49" t="s">
        <v>676</v>
      </c>
      <c r="D17" s="217"/>
      <c r="E17" s="218"/>
      <c r="F17" s="219"/>
      <c r="G17" s="220"/>
      <c r="H17" s="221"/>
      <c r="I17" s="222"/>
      <c r="J17" s="221"/>
      <c r="K17" s="228">
        <f>E272*O17/100</f>
        <v>130650000</v>
      </c>
      <c r="L17" s="221"/>
      <c r="M17" s="229"/>
      <c r="N17" s="225"/>
      <c r="O17" s="226">
        <v>15</v>
      </c>
      <c r="P17" s="227" t="s">
        <v>677</v>
      </c>
    </row>
    <row r="18" spans="1:16" s="58" customFormat="1" ht="31.5">
      <c r="A18" s="512"/>
      <c r="B18" s="511"/>
      <c r="C18" s="49" t="s">
        <v>678</v>
      </c>
      <c r="D18" s="217"/>
      <c r="E18" s="218"/>
      <c r="F18" s="219"/>
      <c r="G18" s="220"/>
      <c r="H18" s="221"/>
      <c r="I18" s="230">
        <f>E273*O18/100</f>
        <v>83980000</v>
      </c>
      <c r="J18" s="221"/>
      <c r="K18" s="223"/>
      <c r="L18" s="221"/>
      <c r="M18" s="229"/>
      <c r="N18" s="225"/>
      <c r="O18" s="231">
        <v>10</v>
      </c>
      <c r="P18" s="227" t="s">
        <v>679</v>
      </c>
    </row>
    <row r="19" spans="1:16" s="58" customFormat="1" ht="47.25">
      <c r="A19" s="512"/>
      <c r="B19" s="511"/>
      <c r="C19" s="49" t="s">
        <v>680</v>
      </c>
      <c r="D19" s="217"/>
      <c r="E19" s="218"/>
      <c r="F19" s="219"/>
      <c r="G19" s="232">
        <f>E274*O19/100</f>
        <v>41600000</v>
      </c>
      <c r="H19" s="221"/>
      <c r="I19" s="222"/>
      <c r="J19" s="221"/>
      <c r="K19" s="223"/>
      <c r="L19" s="221"/>
      <c r="M19" s="229"/>
      <c r="N19" s="225"/>
      <c r="O19" s="233">
        <v>10</v>
      </c>
      <c r="P19" s="227" t="s">
        <v>681</v>
      </c>
    </row>
    <row r="20" spans="1:16" s="58" customFormat="1" ht="31.5">
      <c r="A20" s="512"/>
      <c r="B20" s="511"/>
      <c r="C20" s="49" t="s">
        <v>682</v>
      </c>
      <c r="D20" s="217"/>
      <c r="E20" s="234">
        <f>E275</f>
        <v>11939200000</v>
      </c>
      <c r="F20" s="219"/>
      <c r="G20" s="220"/>
      <c r="H20" s="221"/>
      <c r="I20" s="222"/>
      <c r="J20" s="221"/>
      <c r="K20" s="223"/>
      <c r="L20" s="221"/>
      <c r="M20" s="229"/>
      <c r="N20" s="225"/>
      <c r="O20" s="235">
        <v>25</v>
      </c>
      <c r="P20" s="227" t="s">
        <v>683</v>
      </c>
    </row>
    <row r="21" spans="1:16" s="58" customFormat="1" ht="35.25" customHeight="1">
      <c r="A21" s="513"/>
      <c r="B21" s="511"/>
      <c r="C21" s="238" t="s">
        <v>684</v>
      </c>
      <c r="D21" s="217"/>
      <c r="E21" s="239" t="e">
        <f>E4*E7*(1+E5/100+E6/100)*O21/100</f>
        <v>#REF!</v>
      </c>
      <c r="F21" s="219"/>
      <c r="G21" s="220"/>
      <c r="H21" s="221"/>
      <c r="I21" s="222"/>
      <c r="J21" s="221"/>
      <c r="K21" s="223"/>
      <c r="L21" s="221"/>
      <c r="M21" s="229"/>
      <c r="N21" s="225"/>
      <c r="O21" s="240" t="e">
        <f>#REF!</f>
        <v>#REF!</v>
      </c>
      <c r="P21" s="241" t="s">
        <v>685</v>
      </c>
    </row>
    <row r="22" spans="1:16" s="75" customFormat="1" ht="15.75">
      <c r="A22" s="518" t="s">
        <v>686</v>
      </c>
      <c r="B22" s="502" t="s">
        <v>311</v>
      </c>
      <c r="C22" s="242" t="s">
        <v>299</v>
      </c>
      <c r="D22" s="242"/>
      <c r="E22" s="37"/>
      <c r="F22" s="37"/>
      <c r="G22" s="37"/>
      <c r="H22" s="37"/>
      <c r="I22" s="37"/>
      <c r="J22" s="37"/>
      <c r="K22" s="37"/>
      <c r="L22" s="37"/>
      <c r="M22" s="425">
        <f>E2*O22</f>
        <v>26000000</v>
      </c>
      <c r="N22" s="243"/>
      <c r="O22" s="426">
        <v>10</v>
      </c>
      <c r="P22" s="421" t="s">
        <v>688</v>
      </c>
    </row>
    <row r="23" spans="1:16" s="75" customFormat="1" ht="15.75">
      <c r="A23" s="518"/>
      <c r="B23" s="502"/>
      <c r="C23" s="242" t="s">
        <v>300</v>
      </c>
      <c r="D23" s="242"/>
      <c r="E23" s="37"/>
      <c r="F23" s="37"/>
      <c r="G23" s="37"/>
      <c r="H23" s="37"/>
      <c r="I23" s="37"/>
      <c r="J23" s="37"/>
      <c r="K23" s="37"/>
      <c r="L23" s="37"/>
      <c r="M23" s="425"/>
      <c r="N23" s="243"/>
      <c r="O23" s="426"/>
      <c r="P23" s="421"/>
    </row>
    <row r="24" spans="1:16" ht="18.75">
      <c r="A24" s="518"/>
      <c r="B24" s="502"/>
      <c r="C24" s="242" t="s">
        <v>301</v>
      </c>
      <c r="D24" s="242"/>
      <c r="E24" s="37"/>
      <c r="F24" s="37"/>
      <c r="G24" s="37"/>
      <c r="H24" s="37"/>
      <c r="I24" s="37"/>
      <c r="J24" s="37"/>
      <c r="K24" s="37"/>
      <c r="L24" s="37"/>
      <c r="M24" s="425"/>
      <c r="N24" s="243"/>
      <c r="O24" s="426"/>
      <c r="P24" s="421"/>
    </row>
    <row r="25" spans="1:16" ht="18.75">
      <c r="A25" s="518"/>
      <c r="B25" s="502"/>
      <c r="C25" s="242" t="s">
        <v>302</v>
      </c>
      <c r="D25" s="242"/>
      <c r="E25" s="37"/>
      <c r="F25" s="37"/>
      <c r="G25" s="37"/>
      <c r="H25" s="37"/>
      <c r="I25" s="37"/>
      <c r="J25" s="37"/>
      <c r="K25" s="37"/>
      <c r="L25" s="37"/>
      <c r="M25" s="425"/>
      <c r="N25" s="243"/>
      <c r="O25" s="426"/>
      <c r="P25" s="421"/>
    </row>
    <row r="26" spans="1:16" ht="18.75">
      <c r="A26" s="518"/>
      <c r="B26" s="502"/>
      <c r="C26" s="242" t="s">
        <v>303</v>
      </c>
      <c r="D26" s="242"/>
      <c r="E26" s="37"/>
      <c r="F26" s="37"/>
      <c r="G26" s="37"/>
      <c r="H26" s="37"/>
      <c r="I26" s="37"/>
      <c r="J26" s="37"/>
      <c r="K26" s="37"/>
      <c r="L26" s="37"/>
      <c r="M26" s="425"/>
      <c r="N26" s="243"/>
      <c r="O26" s="426"/>
      <c r="P26" s="421"/>
    </row>
    <row r="27" spans="1:16" ht="18.75">
      <c r="A27" s="518"/>
      <c r="B27" s="502"/>
      <c r="C27" s="242" t="s">
        <v>304</v>
      </c>
      <c r="D27" s="242"/>
      <c r="E27" s="37"/>
      <c r="F27" s="37"/>
      <c r="G27" s="37"/>
      <c r="H27" s="37"/>
      <c r="I27" s="37"/>
      <c r="J27" s="37"/>
      <c r="K27" s="37"/>
      <c r="L27" s="37"/>
      <c r="M27" s="425"/>
      <c r="N27" s="243"/>
      <c r="O27" s="426"/>
      <c r="P27" s="421"/>
    </row>
    <row r="28" spans="1:16" ht="31.5">
      <c r="A28" s="518"/>
      <c r="B28" s="502"/>
      <c r="C28" s="242" t="s">
        <v>305</v>
      </c>
      <c r="D28" s="242"/>
      <c r="E28" s="37"/>
      <c r="F28" s="37"/>
      <c r="G28" s="37"/>
      <c r="H28" s="37"/>
      <c r="I28" s="37"/>
      <c r="J28" s="37"/>
      <c r="K28" s="37"/>
      <c r="L28" s="37"/>
      <c r="M28" s="425"/>
      <c r="N28" s="243"/>
      <c r="O28" s="426"/>
      <c r="P28" s="421"/>
    </row>
    <row r="29" spans="1:16" ht="18.75">
      <c r="A29" s="518"/>
      <c r="B29" s="502"/>
      <c r="C29" s="242" t="s">
        <v>306</v>
      </c>
      <c r="D29" s="242"/>
      <c r="E29" s="37"/>
      <c r="F29" s="37"/>
      <c r="G29" s="37"/>
      <c r="H29" s="37"/>
      <c r="I29" s="37"/>
      <c r="J29" s="37"/>
      <c r="K29" s="37"/>
      <c r="L29" s="37"/>
      <c r="M29" s="425"/>
      <c r="N29" s="243"/>
      <c r="O29" s="426"/>
      <c r="P29" s="421"/>
    </row>
    <row r="30" spans="1:16" ht="18.75">
      <c r="A30" s="518"/>
      <c r="B30" s="502"/>
      <c r="C30" s="242" t="s">
        <v>307</v>
      </c>
      <c r="D30" s="242"/>
      <c r="E30" s="37"/>
      <c r="F30" s="37"/>
      <c r="G30" s="37"/>
      <c r="H30" s="37"/>
      <c r="I30" s="37"/>
      <c r="J30" s="37"/>
      <c r="K30" s="37"/>
      <c r="L30" s="37"/>
      <c r="M30" s="425"/>
      <c r="N30" s="243"/>
      <c r="O30" s="426"/>
      <c r="P30" s="421"/>
    </row>
    <row r="31" spans="1:16" ht="18.75">
      <c r="A31" s="518"/>
      <c r="B31" s="502"/>
      <c r="C31" s="242" t="s">
        <v>308</v>
      </c>
      <c r="D31" s="242"/>
      <c r="E31" s="37"/>
      <c r="F31" s="37"/>
      <c r="G31" s="37"/>
      <c r="H31" s="37"/>
      <c r="I31" s="37"/>
      <c r="J31" s="37"/>
      <c r="K31" s="37"/>
      <c r="L31" s="37"/>
      <c r="M31" s="425"/>
      <c r="N31" s="243"/>
      <c r="O31" s="426"/>
      <c r="P31" s="421"/>
    </row>
    <row r="32" spans="1:16" ht="18.75">
      <c r="A32" s="518"/>
      <c r="B32" s="502"/>
      <c r="C32" s="242" t="s">
        <v>309</v>
      </c>
      <c r="D32" s="242"/>
      <c r="E32" s="37"/>
      <c r="F32" s="37"/>
      <c r="G32" s="37"/>
      <c r="H32" s="37"/>
      <c r="I32" s="37"/>
      <c r="J32" s="37"/>
      <c r="K32" s="37"/>
      <c r="L32" s="37"/>
      <c r="M32" s="425"/>
      <c r="N32" s="243"/>
      <c r="O32" s="426"/>
      <c r="P32" s="421"/>
    </row>
    <row r="33" spans="1:16" ht="18.75">
      <c r="A33" s="518"/>
      <c r="B33" s="502"/>
      <c r="C33" s="242" t="s">
        <v>310</v>
      </c>
      <c r="D33" s="242"/>
      <c r="E33" s="37"/>
      <c r="F33" s="37"/>
      <c r="G33" s="37"/>
      <c r="H33" s="37"/>
      <c r="I33" s="37"/>
      <c r="J33" s="37"/>
      <c r="K33" s="37"/>
      <c r="L33" s="37"/>
      <c r="M33" s="425"/>
      <c r="N33" s="243"/>
      <c r="O33" s="426"/>
      <c r="P33" s="421"/>
    </row>
    <row r="34" spans="1:16" ht="18.75">
      <c r="A34" s="518"/>
      <c r="B34" s="502" t="s">
        <v>689</v>
      </c>
      <c r="C34" s="27" t="s">
        <v>285</v>
      </c>
      <c r="D34" s="242"/>
      <c r="E34" s="37"/>
      <c r="F34" s="37"/>
      <c r="G34" s="37"/>
      <c r="H34" s="37"/>
      <c r="I34" s="37"/>
      <c r="J34" s="37"/>
      <c r="K34" s="425">
        <f>E2*O34</f>
        <v>26000000</v>
      </c>
      <c r="L34" s="37"/>
      <c r="M34" s="37"/>
      <c r="N34" s="243"/>
      <c r="O34" s="426">
        <v>10</v>
      </c>
      <c r="P34" s="421" t="s">
        <v>690</v>
      </c>
    </row>
    <row r="35" spans="1:16" ht="18.75">
      <c r="A35" s="518"/>
      <c r="B35" s="502"/>
      <c r="C35" s="27" t="s">
        <v>286</v>
      </c>
      <c r="D35" s="242"/>
      <c r="E35" s="37"/>
      <c r="F35" s="37"/>
      <c r="G35" s="37"/>
      <c r="H35" s="37"/>
      <c r="I35" s="37"/>
      <c r="J35" s="37"/>
      <c r="K35" s="425"/>
      <c r="L35" s="37"/>
      <c r="M35" s="37"/>
      <c r="N35" s="243"/>
      <c r="O35" s="426"/>
      <c r="P35" s="421"/>
    </row>
    <row r="36" spans="1:16" ht="18.75">
      <c r="A36" s="518"/>
      <c r="B36" s="502"/>
      <c r="C36" s="27" t="s">
        <v>287</v>
      </c>
      <c r="D36" s="242"/>
      <c r="E36" s="37"/>
      <c r="F36" s="37"/>
      <c r="G36" s="37"/>
      <c r="H36" s="37"/>
      <c r="I36" s="37"/>
      <c r="J36" s="37"/>
      <c r="K36" s="425"/>
      <c r="L36" s="37"/>
      <c r="M36" s="37"/>
      <c r="N36" s="243"/>
      <c r="O36" s="426"/>
      <c r="P36" s="421"/>
    </row>
    <row r="37" spans="1:16" ht="18.75">
      <c r="A37" s="518"/>
      <c r="B37" s="502"/>
      <c r="C37" s="27" t="s">
        <v>295</v>
      </c>
      <c r="D37" s="242"/>
      <c r="E37" s="37"/>
      <c r="F37" s="37"/>
      <c r="G37" s="37"/>
      <c r="H37" s="37"/>
      <c r="I37" s="37"/>
      <c r="J37" s="37"/>
      <c r="K37" s="425"/>
      <c r="L37" s="37"/>
      <c r="M37" s="37"/>
      <c r="N37" s="243"/>
      <c r="O37" s="426"/>
      <c r="P37" s="421"/>
    </row>
    <row r="38" spans="1:16" ht="18.75">
      <c r="A38" s="518"/>
      <c r="B38" s="502" t="s">
        <v>691</v>
      </c>
      <c r="C38" s="27" t="s">
        <v>287</v>
      </c>
      <c r="D38" s="242"/>
      <c r="E38" s="37"/>
      <c r="F38" s="37"/>
      <c r="G38" s="37"/>
      <c r="H38" s="37"/>
      <c r="I38" s="425">
        <f>E2*O38</f>
        <v>78000000</v>
      </c>
      <c r="J38" s="37"/>
      <c r="K38" s="37"/>
      <c r="L38" s="37"/>
      <c r="M38" s="37"/>
      <c r="N38" s="243"/>
      <c r="O38" s="426">
        <v>30</v>
      </c>
      <c r="P38" s="421" t="s">
        <v>692</v>
      </c>
    </row>
    <row r="39" spans="1:16" ht="18.75">
      <c r="A39" s="518"/>
      <c r="B39" s="502"/>
      <c r="C39" s="27" t="s">
        <v>298</v>
      </c>
      <c r="D39" s="242"/>
      <c r="E39" s="37"/>
      <c r="F39" s="37"/>
      <c r="G39" s="37"/>
      <c r="H39" s="37"/>
      <c r="I39" s="425"/>
      <c r="J39" s="37"/>
      <c r="K39" s="37"/>
      <c r="L39" s="37"/>
      <c r="M39" s="37"/>
      <c r="N39" s="243"/>
      <c r="O39" s="426"/>
      <c r="P39" s="421"/>
    </row>
    <row r="40" spans="1:16" ht="18.75">
      <c r="A40" s="518"/>
      <c r="B40" s="502"/>
      <c r="C40" s="27" t="s">
        <v>288</v>
      </c>
      <c r="D40" s="242"/>
      <c r="E40" s="37"/>
      <c r="F40" s="37"/>
      <c r="G40" s="37"/>
      <c r="H40" s="37"/>
      <c r="I40" s="425"/>
      <c r="J40" s="37"/>
      <c r="K40" s="37"/>
      <c r="L40" s="37"/>
      <c r="M40" s="37"/>
      <c r="N40" s="243"/>
      <c r="O40" s="426"/>
      <c r="P40" s="421"/>
    </row>
    <row r="41" spans="1:16" ht="18.75">
      <c r="A41" s="518"/>
      <c r="B41" s="502"/>
      <c r="C41" s="101" t="s">
        <v>296</v>
      </c>
      <c r="D41" s="242"/>
      <c r="E41" s="37"/>
      <c r="F41" s="37"/>
      <c r="G41" s="37"/>
      <c r="H41" s="37"/>
      <c r="I41" s="425"/>
      <c r="J41" s="37"/>
      <c r="K41" s="37"/>
      <c r="L41" s="37"/>
      <c r="M41" s="37"/>
      <c r="N41" s="243"/>
      <c r="O41" s="426"/>
      <c r="P41" s="421"/>
    </row>
    <row r="42" spans="1:16" ht="18.75">
      <c r="A42" s="518"/>
      <c r="B42" s="502"/>
      <c r="C42" s="27" t="s">
        <v>297</v>
      </c>
      <c r="D42" s="242"/>
      <c r="E42" s="37"/>
      <c r="F42" s="37"/>
      <c r="G42" s="37"/>
      <c r="H42" s="37"/>
      <c r="I42" s="425"/>
      <c r="J42" s="37"/>
      <c r="K42" s="37"/>
      <c r="L42" s="37"/>
      <c r="M42" s="37"/>
      <c r="N42" s="243"/>
      <c r="O42" s="426"/>
      <c r="P42" s="421"/>
    </row>
    <row r="43" spans="1:16" ht="18.75">
      <c r="A43" s="518"/>
      <c r="B43" s="502"/>
      <c r="C43" s="101" t="s">
        <v>289</v>
      </c>
      <c r="D43" s="242"/>
      <c r="E43" s="37"/>
      <c r="F43" s="37"/>
      <c r="G43" s="37"/>
      <c r="H43" s="37"/>
      <c r="I43" s="425"/>
      <c r="J43" s="37"/>
      <c r="K43" s="37"/>
      <c r="L43" s="37"/>
      <c r="M43" s="37"/>
      <c r="N43" s="243"/>
      <c r="O43" s="426"/>
      <c r="P43" s="421"/>
    </row>
    <row r="44" spans="1:16" ht="18.75">
      <c r="A44" s="518"/>
      <c r="B44" s="502"/>
      <c r="C44" s="27" t="s">
        <v>290</v>
      </c>
      <c r="D44" s="242"/>
      <c r="E44" s="37"/>
      <c r="F44" s="37"/>
      <c r="G44" s="37"/>
      <c r="H44" s="37"/>
      <c r="I44" s="425"/>
      <c r="J44" s="37"/>
      <c r="K44" s="37"/>
      <c r="L44" s="37"/>
      <c r="M44" s="37"/>
      <c r="N44" s="243"/>
      <c r="O44" s="426"/>
      <c r="P44" s="421"/>
    </row>
    <row r="45" spans="1:16" ht="18.75">
      <c r="A45" s="518"/>
      <c r="B45" s="502"/>
      <c r="C45" s="27" t="s">
        <v>291</v>
      </c>
      <c r="D45" s="242"/>
      <c r="E45" s="37"/>
      <c r="F45" s="37"/>
      <c r="G45" s="37"/>
      <c r="H45" s="37"/>
      <c r="I45" s="425"/>
      <c r="J45" s="37"/>
      <c r="K45" s="37"/>
      <c r="L45" s="37"/>
      <c r="M45" s="37"/>
      <c r="N45" s="243"/>
      <c r="O45" s="426"/>
      <c r="P45" s="421"/>
    </row>
    <row r="46" spans="1:16" ht="18.75">
      <c r="A46" s="518"/>
      <c r="B46" s="502"/>
      <c r="C46" s="27" t="s">
        <v>292</v>
      </c>
      <c r="D46" s="242"/>
      <c r="E46" s="37"/>
      <c r="F46" s="37"/>
      <c r="G46" s="37"/>
      <c r="H46" s="37"/>
      <c r="I46" s="425"/>
      <c r="J46" s="37"/>
      <c r="K46" s="37"/>
      <c r="L46" s="37"/>
      <c r="M46" s="37"/>
      <c r="N46" s="243"/>
      <c r="O46" s="426"/>
      <c r="P46" s="421"/>
    </row>
    <row r="47" spans="1:16" ht="18.75">
      <c r="A47" s="518"/>
      <c r="B47" s="502"/>
      <c r="C47" s="27" t="s">
        <v>293</v>
      </c>
      <c r="D47" s="242"/>
      <c r="E47" s="425">
        <f>E4*E7*O47/100</f>
        <v>83200000</v>
      </c>
      <c r="F47" s="37"/>
      <c r="G47" s="37"/>
      <c r="H47" s="37"/>
      <c r="I47" s="37"/>
      <c r="J47" s="37"/>
      <c r="K47" s="37"/>
      <c r="L47" s="37"/>
      <c r="M47" s="37"/>
      <c r="N47" s="243"/>
      <c r="O47" s="484">
        <v>1</v>
      </c>
      <c r="P47" s="421" t="s">
        <v>693</v>
      </c>
    </row>
    <row r="48" spans="1:16" ht="18.75">
      <c r="A48" s="518"/>
      <c r="B48" s="502"/>
      <c r="C48" s="27" t="s">
        <v>294</v>
      </c>
      <c r="D48" s="242"/>
      <c r="E48" s="425"/>
      <c r="F48" s="37"/>
      <c r="G48" s="37"/>
      <c r="H48" s="37"/>
      <c r="I48" s="37"/>
      <c r="J48" s="37"/>
      <c r="K48" s="37"/>
      <c r="L48" s="37"/>
      <c r="M48" s="37"/>
      <c r="N48" s="243"/>
      <c r="O48" s="484"/>
      <c r="P48" s="421"/>
    </row>
    <row r="49" spans="1:16" s="58" customFormat="1" ht="31.5">
      <c r="A49" s="499" t="s">
        <v>694</v>
      </c>
      <c r="B49" s="500" t="s">
        <v>695</v>
      </c>
      <c r="C49" s="244" t="s">
        <v>696</v>
      </c>
      <c r="D49" s="244"/>
      <c r="E49" s="245"/>
      <c r="F49" s="245"/>
      <c r="G49" s="246"/>
      <c r="H49" s="246"/>
      <c r="I49" s="448">
        <f>E2*O49</f>
        <v>13000000</v>
      </c>
      <c r="J49" s="246"/>
      <c r="K49" s="449">
        <f>E2*O53</f>
        <v>13000000</v>
      </c>
      <c r="L49" s="246"/>
      <c r="M49" s="433">
        <f>E2*O58</f>
        <v>13000000</v>
      </c>
      <c r="N49" s="247"/>
      <c r="O49" s="475">
        <v>5</v>
      </c>
      <c r="P49" s="432" t="s">
        <v>697</v>
      </c>
    </row>
    <row r="50" spans="1:16" s="58" customFormat="1" ht="18">
      <c r="A50" s="499"/>
      <c r="B50" s="500"/>
      <c r="C50" s="244" t="s">
        <v>698</v>
      </c>
      <c r="D50" s="244"/>
      <c r="E50" s="245"/>
      <c r="F50" s="245"/>
      <c r="G50" s="246"/>
      <c r="H50" s="246"/>
      <c r="I50" s="448"/>
      <c r="J50" s="246"/>
      <c r="K50" s="449"/>
      <c r="L50" s="246"/>
      <c r="M50" s="433"/>
      <c r="N50" s="247"/>
      <c r="O50" s="475"/>
      <c r="P50" s="432"/>
    </row>
    <row r="51" spans="1:16" s="58" customFormat="1" ht="31.5">
      <c r="A51" s="499"/>
      <c r="B51" s="500"/>
      <c r="C51" s="244" t="s">
        <v>699</v>
      </c>
      <c r="D51" s="244"/>
      <c r="E51" s="245"/>
      <c r="F51" s="245"/>
      <c r="G51" s="246"/>
      <c r="H51" s="246"/>
      <c r="I51" s="448"/>
      <c r="J51" s="246"/>
      <c r="K51" s="449"/>
      <c r="L51" s="246"/>
      <c r="M51" s="433"/>
      <c r="N51" s="247"/>
      <c r="O51" s="475"/>
      <c r="P51" s="432"/>
    </row>
    <row r="52" spans="1:16" s="58" customFormat="1" ht="31.5">
      <c r="A52" s="499"/>
      <c r="B52" s="500"/>
      <c r="C52" s="244" t="s">
        <v>700</v>
      </c>
      <c r="D52" s="244"/>
      <c r="E52" s="245"/>
      <c r="F52" s="245"/>
      <c r="G52" s="246"/>
      <c r="H52" s="246"/>
      <c r="I52" s="448"/>
      <c r="J52" s="246"/>
      <c r="K52" s="449"/>
      <c r="L52" s="246"/>
      <c r="M52" s="433"/>
      <c r="N52" s="247"/>
      <c r="O52" s="475"/>
      <c r="P52" s="432"/>
    </row>
    <row r="53" spans="1:16" s="58" customFormat="1" ht="18">
      <c r="A53" s="499"/>
      <c r="B53" s="500"/>
      <c r="C53" s="244" t="s">
        <v>701</v>
      </c>
      <c r="D53" s="244"/>
      <c r="E53" s="245"/>
      <c r="F53" s="245"/>
      <c r="G53" s="246"/>
      <c r="H53" s="246"/>
      <c r="I53" s="448"/>
      <c r="J53" s="246"/>
      <c r="K53" s="449"/>
      <c r="L53" s="246"/>
      <c r="M53" s="433"/>
      <c r="N53" s="247"/>
      <c r="O53" s="447">
        <v>5</v>
      </c>
      <c r="P53" s="432" t="s">
        <v>702</v>
      </c>
    </row>
    <row r="54" spans="1:16" s="58" customFormat="1" ht="31.5">
      <c r="A54" s="499"/>
      <c r="B54" s="500"/>
      <c r="C54" s="244" t="s">
        <v>703</v>
      </c>
      <c r="D54" s="244"/>
      <c r="E54" s="245"/>
      <c r="F54" s="245"/>
      <c r="G54" s="246"/>
      <c r="H54" s="246"/>
      <c r="I54" s="448"/>
      <c r="J54" s="246"/>
      <c r="K54" s="449"/>
      <c r="L54" s="246"/>
      <c r="M54" s="433"/>
      <c r="N54" s="247"/>
      <c r="O54" s="447"/>
      <c r="P54" s="432"/>
    </row>
    <row r="55" spans="1:16" s="58" customFormat="1" ht="18">
      <c r="A55" s="499"/>
      <c r="B55" s="500"/>
      <c r="C55" s="244" t="s">
        <v>704</v>
      </c>
      <c r="D55" s="244"/>
      <c r="E55" s="245"/>
      <c r="F55" s="245"/>
      <c r="G55" s="246"/>
      <c r="H55" s="246"/>
      <c r="I55" s="448"/>
      <c r="J55" s="246"/>
      <c r="K55" s="449"/>
      <c r="L55" s="246"/>
      <c r="M55" s="433"/>
      <c r="N55" s="247"/>
      <c r="O55" s="447"/>
      <c r="P55" s="432"/>
    </row>
    <row r="56" spans="1:16" s="58" customFormat="1" ht="18">
      <c r="A56" s="499"/>
      <c r="B56" s="500"/>
      <c r="C56" s="244" t="s">
        <v>284</v>
      </c>
      <c r="D56" s="244"/>
      <c r="E56" s="245"/>
      <c r="F56" s="245"/>
      <c r="G56" s="246"/>
      <c r="H56" s="246"/>
      <c r="I56" s="448"/>
      <c r="J56" s="246"/>
      <c r="K56" s="449"/>
      <c r="L56" s="246"/>
      <c r="M56" s="433"/>
      <c r="N56" s="247"/>
      <c r="O56" s="447"/>
      <c r="P56" s="432"/>
    </row>
    <row r="57" spans="1:16" s="58" customFormat="1" ht="18">
      <c r="A57" s="499"/>
      <c r="B57" s="500"/>
      <c r="C57" s="244" t="s">
        <v>705</v>
      </c>
      <c r="D57" s="244"/>
      <c r="E57" s="245"/>
      <c r="F57" s="245"/>
      <c r="G57" s="246"/>
      <c r="H57" s="246"/>
      <c r="I57" s="448"/>
      <c r="J57" s="246"/>
      <c r="K57" s="449"/>
      <c r="L57" s="246"/>
      <c r="M57" s="433"/>
      <c r="N57" s="247"/>
      <c r="O57" s="447"/>
      <c r="P57" s="432"/>
    </row>
    <row r="58" spans="1:16" s="58" customFormat="1" ht="18">
      <c r="A58" s="499"/>
      <c r="B58" s="500"/>
      <c r="C58" s="244" t="s">
        <v>706</v>
      </c>
      <c r="D58" s="244"/>
      <c r="E58" s="245"/>
      <c r="F58" s="245"/>
      <c r="G58" s="246"/>
      <c r="H58" s="246"/>
      <c r="I58" s="448"/>
      <c r="J58" s="246"/>
      <c r="K58" s="449"/>
      <c r="L58" s="246"/>
      <c r="M58" s="433"/>
      <c r="N58" s="247"/>
      <c r="O58" s="249">
        <v>5</v>
      </c>
      <c r="P58" s="244" t="s">
        <v>707</v>
      </c>
    </row>
    <row r="59" spans="1:16" s="58" customFormat="1" ht="18">
      <c r="A59" s="499"/>
      <c r="B59" s="500" t="s">
        <v>713</v>
      </c>
      <c r="C59" s="244" t="s">
        <v>714</v>
      </c>
      <c r="D59" s="244"/>
      <c r="E59" s="444">
        <f>E4*E7*O59/100</f>
        <v>332800000</v>
      </c>
      <c r="F59" s="245"/>
      <c r="G59" s="246"/>
      <c r="H59" s="246"/>
      <c r="I59" s="246"/>
      <c r="J59" s="246"/>
      <c r="K59" s="246"/>
      <c r="L59" s="246"/>
      <c r="M59" s="246"/>
      <c r="N59" s="247"/>
      <c r="O59" s="438">
        <v>4</v>
      </c>
      <c r="P59" s="441" t="s">
        <v>715</v>
      </c>
    </row>
    <row r="60" spans="1:16" s="58" customFormat="1" ht="18">
      <c r="A60" s="499"/>
      <c r="B60" s="500"/>
      <c r="C60" s="244" t="s">
        <v>716</v>
      </c>
      <c r="D60" s="244"/>
      <c r="E60" s="444"/>
      <c r="F60" s="245"/>
      <c r="G60" s="246"/>
      <c r="H60" s="246"/>
      <c r="I60" s="246"/>
      <c r="J60" s="246"/>
      <c r="K60" s="246"/>
      <c r="L60" s="246"/>
      <c r="M60" s="246"/>
      <c r="N60" s="247"/>
      <c r="O60" s="438"/>
      <c r="P60" s="441"/>
    </row>
    <row r="61" spans="1:16" s="58" customFormat="1" ht="18">
      <c r="A61" s="499"/>
      <c r="B61" s="500"/>
      <c r="C61" s="244" t="s">
        <v>717</v>
      </c>
      <c r="D61" s="244"/>
      <c r="E61" s="444"/>
      <c r="F61" s="245"/>
      <c r="G61" s="246"/>
      <c r="H61" s="246"/>
      <c r="I61" s="246"/>
      <c r="J61" s="246"/>
      <c r="K61" s="246"/>
      <c r="L61" s="246"/>
      <c r="M61" s="246"/>
      <c r="N61" s="247"/>
      <c r="O61" s="438"/>
      <c r="P61" s="441"/>
    </row>
    <row r="62" spans="1:16" s="58" customFormat="1" ht="18">
      <c r="A62" s="499"/>
      <c r="B62" s="500"/>
      <c r="C62" s="244" t="s">
        <v>718</v>
      </c>
      <c r="D62" s="244"/>
      <c r="E62" s="444"/>
      <c r="F62" s="245"/>
      <c r="G62" s="246"/>
      <c r="H62" s="246"/>
      <c r="I62" s="246"/>
      <c r="J62" s="246"/>
      <c r="K62" s="246"/>
      <c r="L62" s="246"/>
      <c r="M62" s="246"/>
      <c r="N62" s="247"/>
      <c r="O62" s="438"/>
      <c r="P62" s="441"/>
    </row>
    <row r="63" spans="1:16" s="58" customFormat="1" ht="18">
      <c r="A63" s="499"/>
      <c r="B63" s="500"/>
      <c r="C63" s="244" t="s">
        <v>719</v>
      </c>
      <c r="D63" s="244"/>
      <c r="E63" s="444"/>
      <c r="F63" s="245"/>
      <c r="G63" s="246"/>
      <c r="H63" s="246"/>
      <c r="I63" s="246"/>
      <c r="J63" s="246"/>
      <c r="K63" s="246"/>
      <c r="L63" s="246"/>
      <c r="M63" s="246"/>
      <c r="N63" s="247"/>
      <c r="O63" s="438"/>
      <c r="P63" s="441"/>
    </row>
    <row r="64" spans="1:16" s="58" customFormat="1" ht="18">
      <c r="A64" s="499"/>
      <c r="B64" s="500"/>
      <c r="C64" s="244" t="s">
        <v>720</v>
      </c>
      <c r="D64" s="244"/>
      <c r="E64" s="444"/>
      <c r="F64" s="245"/>
      <c r="G64" s="246"/>
      <c r="H64" s="246"/>
      <c r="I64" s="246"/>
      <c r="J64" s="246"/>
      <c r="K64" s="246"/>
      <c r="L64" s="246"/>
      <c r="M64" s="246"/>
      <c r="N64" s="247"/>
      <c r="O64" s="438"/>
      <c r="P64" s="441"/>
    </row>
    <row r="65" spans="1:16" s="58" customFormat="1" ht="18">
      <c r="A65" s="499"/>
      <c r="B65" s="500"/>
      <c r="C65" s="244" t="s">
        <v>721</v>
      </c>
      <c r="D65" s="244"/>
      <c r="E65" s="444"/>
      <c r="F65" s="245"/>
      <c r="G65" s="246"/>
      <c r="H65" s="246"/>
      <c r="I65" s="246"/>
      <c r="J65" s="246"/>
      <c r="K65" s="246"/>
      <c r="L65" s="246"/>
      <c r="M65" s="246"/>
      <c r="N65" s="247"/>
      <c r="O65" s="438"/>
      <c r="P65" s="441"/>
    </row>
    <row r="66" spans="1:16" s="58" customFormat="1" ht="18">
      <c r="A66" s="499"/>
      <c r="B66" s="500"/>
      <c r="C66" s="244" t="s">
        <v>722</v>
      </c>
      <c r="D66" s="244"/>
      <c r="E66" s="444"/>
      <c r="F66" s="245"/>
      <c r="G66" s="246"/>
      <c r="H66" s="246"/>
      <c r="I66" s="246"/>
      <c r="J66" s="246"/>
      <c r="K66" s="246"/>
      <c r="L66" s="246"/>
      <c r="M66" s="246"/>
      <c r="N66" s="247"/>
      <c r="O66" s="438"/>
      <c r="P66" s="441"/>
    </row>
    <row r="67" spans="1:16" s="58" customFormat="1" ht="18">
      <c r="A67" s="499"/>
      <c r="B67" s="500"/>
      <c r="C67" s="244" t="s">
        <v>723</v>
      </c>
      <c r="D67" s="244"/>
      <c r="E67" s="444"/>
      <c r="F67" s="245"/>
      <c r="G67" s="246"/>
      <c r="H67" s="246"/>
      <c r="I67" s="246"/>
      <c r="J67" s="246"/>
      <c r="K67" s="246"/>
      <c r="L67" s="246"/>
      <c r="M67" s="246"/>
      <c r="N67" s="247"/>
      <c r="O67" s="438"/>
      <c r="P67" s="441"/>
    </row>
    <row r="68" spans="1:16" s="58" customFormat="1" ht="18">
      <c r="A68" s="499"/>
      <c r="B68" s="500"/>
      <c r="C68" s="244" t="s">
        <v>724</v>
      </c>
      <c r="D68" s="244"/>
      <c r="E68" s="444"/>
      <c r="F68" s="245"/>
      <c r="G68" s="246"/>
      <c r="H68" s="246"/>
      <c r="I68" s="246"/>
      <c r="J68" s="246"/>
      <c r="K68" s="246"/>
      <c r="L68" s="246"/>
      <c r="M68" s="246"/>
      <c r="N68" s="247"/>
      <c r="O68" s="438"/>
      <c r="P68" s="441"/>
    </row>
    <row r="69" spans="1:16" s="58" customFormat="1" ht="18">
      <c r="A69" s="499"/>
      <c r="B69" s="500" t="s">
        <v>725</v>
      </c>
      <c r="C69" s="244" t="s">
        <v>726</v>
      </c>
      <c r="D69" s="244"/>
      <c r="E69" s="444"/>
      <c r="F69" s="245"/>
      <c r="G69" s="246"/>
      <c r="H69" s="246"/>
      <c r="I69" s="246"/>
      <c r="J69" s="246"/>
      <c r="K69" s="246"/>
      <c r="L69" s="246"/>
      <c r="M69" s="246"/>
      <c r="N69" s="247"/>
      <c r="O69" s="438"/>
      <c r="P69" s="441"/>
    </row>
    <row r="70" spans="1:16" s="58" customFormat="1" ht="18">
      <c r="A70" s="499"/>
      <c r="B70" s="500"/>
      <c r="C70" s="244" t="s">
        <v>727</v>
      </c>
      <c r="D70" s="244"/>
      <c r="E70" s="444"/>
      <c r="F70" s="245"/>
      <c r="G70" s="246"/>
      <c r="H70" s="246"/>
      <c r="I70" s="246"/>
      <c r="J70" s="246"/>
      <c r="K70" s="246"/>
      <c r="L70" s="246"/>
      <c r="M70" s="246"/>
      <c r="N70" s="247"/>
      <c r="O70" s="438"/>
      <c r="P70" s="441"/>
    </row>
    <row r="71" spans="1:16" s="58" customFormat="1" ht="18">
      <c r="A71" s="499"/>
      <c r="B71" s="500"/>
      <c r="C71" s="244" t="s">
        <v>728</v>
      </c>
      <c r="D71" s="244"/>
      <c r="E71" s="444"/>
      <c r="F71" s="245"/>
      <c r="G71" s="246"/>
      <c r="H71" s="246"/>
      <c r="I71" s="246"/>
      <c r="J71" s="246"/>
      <c r="K71" s="246"/>
      <c r="L71" s="246"/>
      <c r="M71" s="246"/>
      <c r="N71" s="247"/>
      <c r="O71" s="438"/>
      <c r="P71" s="441"/>
    </row>
    <row r="72" spans="1:16" s="58" customFormat="1" ht="18">
      <c r="A72" s="499"/>
      <c r="B72" s="500"/>
      <c r="C72" s="244" t="s">
        <v>729</v>
      </c>
      <c r="D72" s="244"/>
      <c r="E72" s="444"/>
      <c r="F72" s="245"/>
      <c r="G72" s="246"/>
      <c r="H72" s="246"/>
      <c r="I72" s="246"/>
      <c r="J72" s="246"/>
      <c r="K72" s="246"/>
      <c r="L72" s="246"/>
      <c r="M72" s="246"/>
      <c r="N72" s="247"/>
      <c r="O72" s="438"/>
      <c r="P72" s="441"/>
    </row>
    <row r="73" spans="1:16" s="58" customFormat="1" ht="18">
      <c r="A73" s="499"/>
      <c r="B73" s="500"/>
      <c r="C73" s="244" t="s">
        <v>730</v>
      </c>
      <c r="D73" s="244"/>
      <c r="E73" s="444"/>
      <c r="F73" s="245"/>
      <c r="G73" s="246"/>
      <c r="H73" s="246"/>
      <c r="I73" s="246"/>
      <c r="J73" s="246"/>
      <c r="K73" s="246"/>
      <c r="L73" s="246"/>
      <c r="M73" s="246"/>
      <c r="N73" s="247"/>
      <c r="O73" s="438"/>
      <c r="P73" s="441"/>
    </row>
    <row r="74" spans="1:16" s="58" customFormat="1" ht="18">
      <c r="A74" s="499"/>
      <c r="B74" s="500"/>
      <c r="C74" s="244" t="s">
        <v>731</v>
      </c>
      <c r="D74" s="244"/>
      <c r="E74" s="444"/>
      <c r="F74" s="245"/>
      <c r="G74" s="246"/>
      <c r="H74" s="246"/>
      <c r="I74" s="246"/>
      <c r="J74" s="246"/>
      <c r="K74" s="246"/>
      <c r="L74" s="246"/>
      <c r="M74" s="246"/>
      <c r="N74" s="247"/>
      <c r="O74" s="438"/>
      <c r="P74" s="441"/>
    </row>
    <row r="75" spans="1:16" s="58" customFormat="1" ht="18">
      <c r="A75" s="499"/>
      <c r="B75" s="500"/>
      <c r="C75" s="244" t="s">
        <v>732</v>
      </c>
      <c r="D75" s="244"/>
      <c r="E75" s="444"/>
      <c r="F75" s="245"/>
      <c r="G75" s="246"/>
      <c r="H75" s="246"/>
      <c r="I75" s="246"/>
      <c r="J75" s="246"/>
      <c r="K75" s="246"/>
      <c r="L75" s="246"/>
      <c r="M75" s="246"/>
      <c r="N75" s="247"/>
      <c r="O75" s="438"/>
      <c r="P75" s="441"/>
    </row>
    <row r="76" spans="1:16" s="58" customFormat="1" ht="18">
      <c r="A76" s="499"/>
      <c r="B76" s="500"/>
      <c r="C76" s="244" t="s">
        <v>733</v>
      </c>
      <c r="D76" s="244"/>
      <c r="E76" s="444"/>
      <c r="F76" s="245"/>
      <c r="G76" s="246"/>
      <c r="H76" s="246"/>
      <c r="I76" s="246"/>
      <c r="J76" s="246"/>
      <c r="K76" s="246"/>
      <c r="L76" s="246"/>
      <c r="M76" s="246"/>
      <c r="N76" s="247"/>
      <c r="O76" s="438"/>
      <c r="P76" s="441"/>
    </row>
    <row r="77" spans="1:16" s="58" customFormat="1" ht="18">
      <c r="A77" s="499"/>
      <c r="B77" s="500"/>
      <c r="C77" s="244" t="s">
        <v>734</v>
      </c>
      <c r="D77" s="244"/>
      <c r="E77" s="444"/>
      <c r="F77" s="245"/>
      <c r="G77" s="246"/>
      <c r="H77" s="246"/>
      <c r="I77" s="246"/>
      <c r="J77" s="246"/>
      <c r="K77" s="246"/>
      <c r="L77" s="246"/>
      <c r="M77" s="246"/>
      <c r="N77" s="247"/>
      <c r="O77" s="438"/>
      <c r="P77" s="441"/>
    </row>
    <row r="78" spans="1:16" s="58" customFormat="1" ht="18">
      <c r="A78" s="499"/>
      <c r="B78" s="500"/>
      <c r="C78" s="244" t="s">
        <v>735</v>
      </c>
      <c r="D78" s="244"/>
      <c r="E78" s="444"/>
      <c r="F78" s="245"/>
      <c r="G78" s="246"/>
      <c r="H78" s="246"/>
      <c r="I78" s="246"/>
      <c r="J78" s="246"/>
      <c r="K78" s="246"/>
      <c r="L78" s="246"/>
      <c r="M78" s="246"/>
      <c r="N78" s="247"/>
      <c r="O78" s="438"/>
      <c r="P78" s="441"/>
    </row>
    <row r="79" spans="1:16" s="58" customFormat="1" ht="18">
      <c r="A79" s="499"/>
      <c r="B79" s="500"/>
      <c r="C79" s="244" t="s">
        <v>736</v>
      </c>
      <c r="D79" s="244"/>
      <c r="E79" s="444"/>
      <c r="F79" s="245"/>
      <c r="G79" s="246"/>
      <c r="H79" s="246"/>
      <c r="I79" s="246"/>
      <c r="J79" s="246"/>
      <c r="K79" s="246"/>
      <c r="L79" s="246"/>
      <c r="M79" s="246"/>
      <c r="N79" s="247"/>
      <c r="O79" s="438"/>
      <c r="P79" s="441"/>
    </row>
    <row r="80" spans="1:16" s="58" customFormat="1" ht="18">
      <c r="A80" s="499"/>
      <c r="B80" s="500"/>
      <c r="C80" s="244" t="s">
        <v>737</v>
      </c>
      <c r="D80" s="244"/>
      <c r="E80" s="444"/>
      <c r="F80" s="245"/>
      <c r="G80" s="246"/>
      <c r="H80" s="246"/>
      <c r="I80" s="246"/>
      <c r="J80" s="246"/>
      <c r="K80" s="246"/>
      <c r="L80" s="246"/>
      <c r="M80" s="246"/>
      <c r="N80" s="247"/>
      <c r="O80" s="438"/>
      <c r="P80" s="441"/>
    </row>
    <row r="81" spans="1:16" s="58" customFormat="1" ht="18">
      <c r="A81" s="499"/>
      <c r="B81" s="500" t="s">
        <v>738</v>
      </c>
      <c r="C81" s="244" t="s">
        <v>739</v>
      </c>
      <c r="D81" s="244"/>
      <c r="E81" s="444"/>
      <c r="F81" s="245"/>
      <c r="G81" s="246"/>
      <c r="H81" s="246"/>
      <c r="I81" s="246"/>
      <c r="J81" s="246"/>
      <c r="K81" s="246"/>
      <c r="L81" s="246"/>
      <c r="M81" s="246"/>
      <c r="N81" s="247"/>
      <c r="O81" s="438"/>
      <c r="P81" s="441"/>
    </row>
    <row r="82" spans="1:16" s="58" customFormat="1" ht="18">
      <c r="A82" s="499"/>
      <c r="B82" s="500"/>
      <c r="C82" s="244" t="s">
        <v>740</v>
      </c>
      <c r="D82" s="244"/>
      <c r="E82" s="444"/>
      <c r="F82" s="245"/>
      <c r="G82" s="246"/>
      <c r="H82" s="246"/>
      <c r="I82" s="246"/>
      <c r="J82" s="246"/>
      <c r="K82" s="246"/>
      <c r="L82" s="246"/>
      <c r="M82" s="246"/>
      <c r="N82" s="247"/>
      <c r="O82" s="438"/>
      <c r="P82" s="441"/>
    </row>
    <row r="83" spans="1:16" s="58" customFormat="1" ht="18">
      <c r="A83" s="499"/>
      <c r="B83" s="500"/>
      <c r="C83" s="244" t="s">
        <v>741</v>
      </c>
      <c r="D83" s="244"/>
      <c r="E83" s="444"/>
      <c r="F83" s="245"/>
      <c r="G83" s="246"/>
      <c r="H83" s="246"/>
      <c r="I83" s="246"/>
      <c r="J83" s="246"/>
      <c r="K83" s="246"/>
      <c r="L83" s="246"/>
      <c r="M83" s="246"/>
      <c r="N83" s="247"/>
      <c r="O83" s="438"/>
      <c r="P83" s="441"/>
    </row>
    <row r="84" spans="1:16" s="58" customFormat="1" ht="18">
      <c r="A84" s="499"/>
      <c r="B84" s="500"/>
      <c r="C84" s="244" t="s">
        <v>742</v>
      </c>
      <c r="D84" s="244"/>
      <c r="E84" s="444"/>
      <c r="F84" s="245"/>
      <c r="G84" s="246"/>
      <c r="H84" s="246"/>
      <c r="I84" s="246"/>
      <c r="J84" s="246"/>
      <c r="K84" s="246"/>
      <c r="L84" s="246"/>
      <c r="M84" s="246"/>
      <c r="N84" s="247"/>
      <c r="O84" s="438"/>
      <c r="P84" s="441"/>
    </row>
    <row r="85" spans="1:16" s="58" customFormat="1" ht="18">
      <c r="A85" s="499"/>
      <c r="B85" s="500" t="s">
        <v>708</v>
      </c>
      <c r="C85" s="244" t="s">
        <v>709</v>
      </c>
      <c r="D85" s="244"/>
      <c r="E85" s="444"/>
      <c r="F85" s="245"/>
      <c r="G85" s="246"/>
      <c r="H85" s="246"/>
      <c r="I85" s="246"/>
      <c r="J85" s="246"/>
      <c r="K85" s="246"/>
      <c r="L85" s="246"/>
      <c r="M85" s="246"/>
      <c r="N85" s="247"/>
      <c r="O85" s="438"/>
      <c r="P85" s="441"/>
    </row>
    <row r="86" spans="1:16" s="58" customFormat="1" ht="18">
      <c r="A86" s="499"/>
      <c r="B86" s="500"/>
      <c r="C86" s="244" t="s">
        <v>710</v>
      </c>
      <c r="D86" s="244"/>
      <c r="E86" s="444"/>
      <c r="F86" s="245"/>
      <c r="G86" s="246"/>
      <c r="H86" s="246"/>
      <c r="I86" s="246"/>
      <c r="J86" s="246"/>
      <c r="K86" s="246"/>
      <c r="L86" s="246"/>
      <c r="M86" s="246"/>
      <c r="N86" s="247"/>
      <c r="O86" s="438"/>
      <c r="P86" s="441"/>
    </row>
    <row r="87" spans="1:16" s="58" customFormat="1" ht="18">
      <c r="A87" s="499"/>
      <c r="B87" s="500"/>
      <c r="C87" s="244" t="s">
        <v>711</v>
      </c>
      <c r="D87" s="244"/>
      <c r="E87" s="444"/>
      <c r="F87" s="245"/>
      <c r="G87" s="246"/>
      <c r="H87" s="246"/>
      <c r="I87" s="246"/>
      <c r="J87" s="246"/>
      <c r="K87" s="246"/>
      <c r="L87" s="246"/>
      <c r="M87" s="246"/>
      <c r="N87" s="247"/>
      <c r="O87" s="438"/>
      <c r="P87" s="441"/>
    </row>
    <row r="88" spans="1:16" s="58" customFormat="1" ht="18">
      <c r="A88" s="499"/>
      <c r="B88" s="500"/>
      <c r="C88" s="244" t="s">
        <v>712</v>
      </c>
      <c r="D88" s="244"/>
      <c r="E88" s="444"/>
      <c r="F88" s="245"/>
      <c r="G88" s="246"/>
      <c r="H88" s="246"/>
      <c r="I88" s="246"/>
      <c r="J88" s="246"/>
      <c r="K88" s="246"/>
      <c r="L88" s="246"/>
      <c r="M88" s="246"/>
      <c r="N88" s="247"/>
      <c r="O88" s="438"/>
      <c r="P88" s="441"/>
    </row>
    <row r="89" spans="1:16" ht="18.75">
      <c r="A89" s="499" t="s">
        <v>743</v>
      </c>
      <c r="B89" s="500" t="s">
        <v>744</v>
      </c>
      <c r="C89" s="250" t="s">
        <v>745</v>
      </c>
      <c r="D89" s="250"/>
      <c r="E89" s="444"/>
      <c r="F89" s="245"/>
      <c r="G89" s="245"/>
      <c r="H89" s="245"/>
      <c r="I89" s="245"/>
      <c r="J89" s="245"/>
      <c r="K89" s="245"/>
      <c r="L89" s="245"/>
      <c r="M89" s="245"/>
      <c r="N89" s="251"/>
      <c r="O89" s="438"/>
      <c r="P89" s="441"/>
    </row>
    <row r="90" spans="1:16" ht="18.75">
      <c r="A90" s="499"/>
      <c r="B90" s="500"/>
      <c r="C90" s="250" t="s">
        <v>746</v>
      </c>
      <c r="D90" s="250"/>
      <c r="E90" s="444"/>
      <c r="F90" s="245"/>
      <c r="G90" s="245"/>
      <c r="H90" s="245"/>
      <c r="I90" s="245"/>
      <c r="J90" s="245"/>
      <c r="K90" s="245"/>
      <c r="L90" s="245"/>
      <c r="M90" s="245"/>
      <c r="N90" s="251"/>
      <c r="O90" s="438"/>
      <c r="P90" s="441"/>
    </row>
    <row r="91" spans="1:16" ht="18.75">
      <c r="A91" s="499"/>
      <c r="B91" s="500"/>
      <c r="C91" s="250" t="s">
        <v>747</v>
      </c>
      <c r="D91" s="250"/>
      <c r="E91" s="444"/>
      <c r="F91" s="245"/>
      <c r="G91" s="245"/>
      <c r="H91" s="245"/>
      <c r="I91" s="245"/>
      <c r="J91" s="245"/>
      <c r="K91" s="245"/>
      <c r="L91" s="245"/>
      <c r="M91" s="245"/>
      <c r="N91" s="251"/>
      <c r="O91" s="438"/>
      <c r="P91" s="441"/>
    </row>
    <row r="92" spans="1:16" ht="18.75">
      <c r="A92" s="499"/>
      <c r="B92" s="500"/>
      <c r="C92" s="250" t="s">
        <v>748</v>
      </c>
      <c r="D92" s="250"/>
      <c r="E92" s="444"/>
      <c r="F92" s="245"/>
      <c r="G92" s="245"/>
      <c r="H92" s="245"/>
      <c r="I92" s="245"/>
      <c r="J92" s="245"/>
      <c r="K92" s="245"/>
      <c r="L92" s="245"/>
      <c r="M92" s="245"/>
      <c r="N92" s="251"/>
      <c r="O92" s="438"/>
      <c r="P92" s="441"/>
    </row>
    <row r="93" spans="1:16" ht="18.75">
      <c r="A93" s="499"/>
      <c r="B93" s="500"/>
      <c r="C93" s="250" t="s">
        <v>749</v>
      </c>
      <c r="D93" s="250"/>
      <c r="E93" s="444"/>
      <c r="F93" s="245"/>
      <c r="G93" s="245"/>
      <c r="H93" s="245"/>
      <c r="I93" s="245"/>
      <c r="J93" s="245"/>
      <c r="K93" s="245"/>
      <c r="L93" s="245"/>
      <c r="M93" s="245"/>
      <c r="N93" s="251"/>
      <c r="O93" s="438"/>
      <c r="P93" s="441"/>
    </row>
    <row r="94" spans="1:16" ht="18.75">
      <c r="A94" s="499"/>
      <c r="B94" s="500"/>
      <c r="C94" s="250" t="s">
        <v>750</v>
      </c>
      <c r="D94" s="250"/>
      <c r="E94" s="444"/>
      <c r="F94" s="245"/>
      <c r="G94" s="245"/>
      <c r="H94" s="245"/>
      <c r="I94" s="245"/>
      <c r="J94" s="245"/>
      <c r="K94" s="245"/>
      <c r="L94" s="245"/>
      <c r="M94" s="245"/>
      <c r="N94" s="251"/>
      <c r="O94" s="438"/>
      <c r="P94" s="441"/>
    </row>
    <row r="95" spans="1:16" ht="18.75">
      <c r="A95" s="499"/>
      <c r="B95" s="500"/>
      <c r="C95" s="250" t="s">
        <v>751</v>
      </c>
      <c r="D95" s="250"/>
      <c r="E95" s="444"/>
      <c r="F95" s="245"/>
      <c r="G95" s="245"/>
      <c r="H95" s="245"/>
      <c r="I95" s="245"/>
      <c r="J95" s="245"/>
      <c r="K95" s="245"/>
      <c r="L95" s="245"/>
      <c r="M95" s="245"/>
      <c r="N95" s="251"/>
      <c r="O95" s="438"/>
      <c r="P95" s="441"/>
    </row>
    <row r="96" spans="1:16" ht="18.75">
      <c r="A96" s="499"/>
      <c r="B96" s="500"/>
      <c r="C96" s="250" t="s">
        <v>752</v>
      </c>
      <c r="D96" s="250"/>
      <c r="E96" s="444"/>
      <c r="F96" s="245"/>
      <c r="G96" s="245"/>
      <c r="H96" s="245"/>
      <c r="I96" s="245"/>
      <c r="J96" s="245"/>
      <c r="K96" s="245"/>
      <c r="L96" s="245"/>
      <c r="M96" s="245"/>
      <c r="N96" s="251"/>
      <c r="O96" s="438"/>
      <c r="P96" s="441"/>
    </row>
    <row r="97" spans="1:16" ht="18.75">
      <c r="A97" s="499"/>
      <c r="B97" s="500" t="s">
        <v>753</v>
      </c>
      <c r="C97" s="250" t="s">
        <v>754</v>
      </c>
      <c r="D97" s="250"/>
      <c r="E97" s="444"/>
      <c r="F97" s="245"/>
      <c r="G97" s="245"/>
      <c r="H97" s="245"/>
      <c r="I97" s="245"/>
      <c r="J97" s="245"/>
      <c r="K97" s="245"/>
      <c r="L97" s="245"/>
      <c r="M97" s="245"/>
      <c r="N97" s="251"/>
      <c r="O97" s="438"/>
      <c r="P97" s="441"/>
    </row>
    <row r="98" spans="1:16" ht="18.75">
      <c r="A98" s="499"/>
      <c r="B98" s="500"/>
      <c r="C98" s="250" t="s">
        <v>755</v>
      </c>
      <c r="D98" s="250"/>
      <c r="E98" s="444"/>
      <c r="F98" s="245"/>
      <c r="G98" s="245"/>
      <c r="H98" s="245"/>
      <c r="I98" s="245"/>
      <c r="J98" s="245"/>
      <c r="K98" s="245"/>
      <c r="L98" s="245"/>
      <c r="M98" s="245"/>
      <c r="N98" s="251"/>
      <c r="O98" s="438"/>
      <c r="P98" s="441"/>
    </row>
    <row r="99" spans="1:16" ht="18.75">
      <c r="A99" s="499"/>
      <c r="B99" s="500"/>
      <c r="C99" s="250" t="s">
        <v>756</v>
      </c>
      <c r="D99" s="250"/>
      <c r="E99" s="444"/>
      <c r="F99" s="245"/>
      <c r="G99" s="245"/>
      <c r="H99" s="245"/>
      <c r="I99" s="245"/>
      <c r="J99" s="245"/>
      <c r="K99" s="245"/>
      <c r="L99" s="245"/>
      <c r="M99" s="245"/>
      <c r="N99" s="251"/>
      <c r="O99" s="438"/>
      <c r="P99" s="441"/>
    </row>
    <row r="100" spans="1:16" ht="18.75">
      <c r="A100" s="499"/>
      <c r="B100" s="500"/>
      <c r="C100" s="250" t="s">
        <v>757</v>
      </c>
      <c r="D100" s="250"/>
      <c r="E100" s="444"/>
      <c r="F100" s="245"/>
      <c r="G100" s="245"/>
      <c r="H100" s="245"/>
      <c r="I100" s="245"/>
      <c r="J100" s="245"/>
      <c r="K100" s="245"/>
      <c r="L100" s="245"/>
      <c r="M100" s="245"/>
      <c r="N100" s="251"/>
      <c r="O100" s="438"/>
      <c r="P100" s="441"/>
    </row>
    <row r="101" spans="1:16" ht="18.75">
      <c r="A101" s="499"/>
      <c r="B101" s="500"/>
      <c r="C101" s="250" t="s">
        <v>758</v>
      </c>
      <c r="D101" s="250"/>
      <c r="E101" s="444"/>
      <c r="F101" s="245"/>
      <c r="G101" s="245"/>
      <c r="H101" s="245"/>
      <c r="I101" s="245"/>
      <c r="J101" s="245"/>
      <c r="K101" s="245"/>
      <c r="L101" s="245"/>
      <c r="M101" s="245"/>
      <c r="N101" s="251"/>
      <c r="O101" s="438"/>
      <c r="P101" s="441"/>
    </row>
    <row r="102" spans="1:16" ht="18.75">
      <c r="A102" s="499"/>
      <c r="B102" s="500"/>
      <c r="C102" s="250" t="s">
        <v>759</v>
      </c>
      <c r="D102" s="250"/>
      <c r="E102" s="444"/>
      <c r="F102" s="245"/>
      <c r="G102" s="245"/>
      <c r="H102" s="245"/>
      <c r="I102" s="245"/>
      <c r="J102" s="245"/>
      <c r="K102" s="245"/>
      <c r="L102" s="245"/>
      <c r="M102" s="245"/>
      <c r="N102" s="251"/>
      <c r="O102" s="438"/>
      <c r="P102" s="441"/>
    </row>
    <row r="103" spans="1:16" ht="18.75">
      <c r="A103" s="499"/>
      <c r="B103" s="500"/>
      <c r="C103" s="250" t="s">
        <v>760</v>
      </c>
      <c r="D103" s="250"/>
      <c r="E103" s="444"/>
      <c r="F103" s="245"/>
      <c r="G103" s="245"/>
      <c r="H103" s="245"/>
      <c r="I103" s="245"/>
      <c r="J103" s="245"/>
      <c r="K103" s="245"/>
      <c r="L103" s="245"/>
      <c r="M103" s="245"/>
      <c r="N103" s="251"/>
      <c r="O103" s="438"/>
      <c r="P103" s="441"/>
    </row>
    <row r="104" spans="1:16" ht="18.75">
      <c r="A104" s="499"/>
      <c r="B104" s="500"/>
      <c r="C104" s="250" t="s">
        <v>761</v>
      </c>
      <c r="D104" s="250"/>
      <c r="E104" s="444"/>
      <c r="F104" s="245"/>
      <c r="G104" s="245"/>
      <c r="H104" s="245"/>
      <c r="I104" s="245"/>
      <c r="J104" s="245"/>
      <c r="K104" s="245"/>
      <c r="L104" s="245"/>
      <c r="M104" s="245"/>
      <c r="N104" s="251"/>
      <c r="O104" s="438"/>
      <c r="P104" s="441"/>
    </row>
    <row r="105" spans="1:16" ht="18.75">
      <c r="A105" s="499"/>
      <c r="B105" s="500"/>
      <c r="C105" s="250" t="s">
        <v>762</v>
      </c>
      <c r="D105" s="250"/>
      <c r="E105" s="444"/>
      <c r="F105" s="245"/>
      <c r="G105" s="245"/>
      <c r="H105" s="245"/>
      <c r="I105" s="245"/>
      <c r="J105" s="245"/>
      <c r="K105" s="245"/>
      <c r="L105" s="245"/>
      <c r="M105" s="245"/>
      <c r="N105" s="251"/>
      <c r="O105" s="438"/>
      <c r="P105" s="441"/>
    </row>
    <row r="106" spans="1:16" ht="18.75">
      <c r="A106" s="499"/>
      <c r="B106" s="500"/>
      <c r="C106" s="250" t="s">
        <v>763</v>
      </c>
      <c r="D106" s="250"/>
      <c r="E106" s="444"/>
      <c r="F106" s="245"/>
      <c r="G106" s="245"/>
      <c r="H106" s="245"/>
      <c r="I106" s="245"/>
      <c r="J106" s="245"/>
      <c r="K106" s="245"/>
      <c r="L106" s="245"/>
      <c r="M106" s="245"/>
      <c r="N106" s="251"/>
      <c r="O106" s="438"/>
      <c r="P106" s="441"/>
    </row>
    <row r="107" spans="1:16" ht="18.75">
      <c r="A107" s="499"/>
      <c r="B107" s="500"/>
      <c r="C107" s="250" t="s">
        <v>764</v>
      </c>
      <c r="D107" s="250"/>
      <c r="E107" s="444"/>
      <c r="F107" s="245"/>
      <c r="G107" s="245"/>
      <c r="H107" s="245"/>
      <c r="I107" s="245"/>
      <c r="J107" s="245"/>
      <c r="K107" s="245"/>
      <c r="L107" s="245"/>
      <c r="M107" s="245"/>
      <c r="N107" s="251"/>
      <c r="O107" s="438"/>
      <c r="P107" s="441"/>
    </row>
    <row r="108" spans="1:16" ht="18.75">
      <c r="A108" s="499"/>
      <c r="B108" s="500"/>
      <c r="C108" s="250" t="s">
        <v>765</v>
      </c>
      <c r="D108" s="250"/>
      <c r="E108" s="444"/>
      <c r="F108" s="245"/>
      <c r="G108" s="245"/>
      <c r="H108" s="245"/>
      <c r="I108" s="245"/>
      <c r="J108" s="245"/>
      <c r="K108" s="245"/>
      <c r="L108" s="245"/>
      <c r="M108" s="245"/>
      <c r="N108" s="251"/>
      <c r="O108" s="438"/>
      <c r="P108" s="441"/>
    </row>
    <row r="109" spans="1:16" ht="18.75">
      <c r="A109" s="499"/>
      <c r="B109" s="500"/>
      <c r="C109" s="250" t="s">
        <v>766</v>
      </c>
      <c r="D109" s="250"/>
      <c r="E109" s="444"/>
      <c r="F109" s="245"/>
      <c r="G109" s="245"/>
      <c r="H109" s="245"/>
      <c r="I109" s="245"/>
      <c r="J109" s="245"/>
      <c r="K109" s="245"/>
      <c r="L109" s="245"/>
      <c r="M109" s="245"/>
      <c r="N109" s="251"/>
      <c r="O109" s="438"/>
      <c r="P109" s="441"/>
    </row>
    <row r="110" spans="1:16" ht="18.75">
      <c r="A110" s="499"/>
      <c r="B110" s="500"/>
      <c r="C110" s="250" t="s">
        <v>767</v>
      </c>
      <c r="D110" s="250"/>
      <c r="E110" s="444"/>
      <c r="F110" s="245"/>
      <c r="G110" s="245"/>
      <c r="H110" s="245"/>
      <c r="I110" s="245"/>
      <c r="J110" s="245"/>
      <c r="K110" s="245"/>
      <c r="L110" s="245"/>
      <c r="M110" s="245"/>
      <c r="N110" s="251"/>
      <c r="O110" s="438"/>
      <c r="P110" s="441"/>
    </row>
    <row r="111" spans="1:16" ht="18.75">
      <c r="A111" s="499"/>
      <c r="B111" s="500"/>
      <c r="C111" s="250" t="s">
        <v>768</v>
      </c>
      <c r="D111" s="250"/>
      <c r="E111" s="444"/>
      <c r="F111" s="245"/>
      <c r="G111" s="245"/>
      <c r="H111" s="245"/>
      <c r="I111" s="245"/>
      <c r="J111" s="245"/>
      <c r="K111" s="245"/>
      <c r="L111" s="245"/>
      <c r="M111" s="245"/>
      <c r="N111" s="251"/>
      <c r="O111" s="438"/>
      <c r="P111" s="441"/>
    </row>
    <row r="112" spans="1:16" ht="18.75">
      <c r="A112" s="499"/>
      <c r="B112" s="500"/>
      <c r="C112" s="250" t="s">
        <v>769</v>
      </c>
      <c r="D112" s="250"/>
      <c r="E112" s="444"/>
      <c r="F112" s="245"/>
      <c r="G112" s="245"/>
      <c r="H112" s="245"/>
      <c r="I112" s="245"/>
      <c r="J112" s="245"/>
      <c r="K112" s="245"/>
      <c r="L112" s="245"/>
      <c r="M112" s="245"/>
      <c r="N112" s="251"/>
      <c r="O112" s="438"/>
      <c r="P112" s="441"/>
    </row>
    <row r="113" spans="1:16" ht="18.75">
      <c r="A113" s="499"/>
      <c r="B113" s="500"/>
      <c r="C113" s="250" t="s">
        <v>770</v>
      </c>
      <c r="D113" s="250"/>
      <c r="E113" s="444"/>
      <c r="F113" s="245"/>
      <c r="G113" s="245"/>
      <c r="H113" s="245"/>
      <c r="I113" s="245"/>
      <c r="J113" s="245"/>
      <c r="K113" s="245"/>
      <c r="L113" s="245"/>
      <c r="M113" s="245"/>
      <c r="N113" s="251"/>
      <c r="O113" s="438"/>
      <c r="P113" s="441"/>
    </row>
    <row r="114" spans="1:16" ht="18.75">
      <c r="A114" s="499"/>
      <c r="B114" s="500"/>
      <c r="C114" s="250" t="s">
        <v>771</v>
      </c>
      <c r="D114" s="250"/>
      <c r="E114" s="444"/>
      <c r="F114" s="245"/>
      <c r="G114" s="245"/>
      <c r="H114" s="245"/>
      <c r="I114" s="245"/>
      <c r="J114" s="245"/>
      <c r="K114" s="245"/>
      <c r="L114" s="245"/>
      <c r="M114" s="245"/>
      <c r="N114" s="251"/>
      <c r="O114" s="438"/>
      <c r="P114" s="441"/>
    </row>
    <row r="115" spans="1:16" ht="18.75">
      <c r="A115" s="504" t="s">
        <v>772</v>
      </c>
      <c r="B115" s="503" t="s">
        <v>773</v>
      </c>
      <c r="C115" s="252" t="s">
        <v>242</v>
      </c>
      <c r="D115" s="252"/>
      <c r="E115" s="443">
        <f>E4*E7*O115/100</f>
        <v>249600000</v>
      </c>
      <c r="F115" s="253"/>
      <c r="G115" s="253"/>
      <c r="H115" s="253"/>
      <c r="I115" s="253"/>
      <c r="J115" s="253"/>
      <c r="K115" s="253"/>
      <c r="L115" s="253"/>
      <c r="M115" s="253"/>
      <c r="N115" s="254"/>
      <c r="O115" s="248">
        <v>3</v>
      </c>
      <c r="P115" s="442" t="s">
        <v>774</v>
      </c>
    </row>
    <row r="116" spans="1:16" ht="18.75">
      <c r="A116" s="504"/>
      <c r="B116" s="503"/>
      <c r="C116" s="252" t="s">
        <v>243</v>
      </c>
      <c r="D116" s="252"/>
      <c r="E116" s="443"/>
      <c r="F116" s="253"/>
      <c r="G116" s="253"/>
      <c r="H116" s="253"/>
      <c r="I116" s="253"/>
      <c r="J116" s="253"/>
      <c r="K116" s="253"/>
      <c r="L116" s="253"/>
      <c r="M116" s="253"/>
      <c r="N116" s="254"/>
      <c r="O116" s="248"/>
      <c r="P116" s="442"/>
    </row>
    <row r="117" spans="1:16" ht="18.75">
      <c r="A117" s="504"/>
      <c r="B117" s="503"/>
      <c r="C117" s="252" t="s">
        <v>244</v>
      </c>
      <c r="D117" s="252"/>
      <c r="E117" s="443"/>
      <c r="F117" s="253"/>
      <c r="G117" s="253"/>
      <c r="H117" s="253"/>
      <c r="I117" s="253"/>
      <c r="J117" s="253"/>
      <c r="K117" s="253"/>
      <c r="L117" s="253"/>
      <c r="M117" s="253"/>
      <c r="N117" s="254"/>
      <c r="O117" s="248"/>
      <c r="P117" s="442"/>
    </row>
    <row r="118" spans="1:16" ht="18.75">
      <c r="A118" s="504"/>
      <c r="B118" s="503"/>
      <c r="C118" s="252" t="s">
        <v>245</v>
      </c>
      <c r="D118" s="252"/>
      <c r="E118" s="443"/>
      <c r="F118" s="253"/>
      <c r="G118" s="253"/>
      <c r="H118" s="253"/>
      <c r="I118" s="253"/>
      <c r="J118" s="253"/>
      <c r="K118" s="253"/>
      <c r="L118" s="253"/>
      <c r="M118" s="253"/>
      <c r="N118" s="254"/>
      <c r="O118" s="248"/>
      <c r="P118" s="442"/>
    </row>
    <row r="119" spans="1:16" ht="18.75">
      <c r="A119" s="504"/>
      <c r="B119" s="503"/>
      <c r="C119" s="252" t="s">
        <v>246</v>
      </c>
      <c r="D119" s="252"/>
      <c r="E119" s="443"/>
      <c r="F119" s="253"/>
      <c r="G119" s="253"/>
      <c r="H119" s="253"/>
      <c r="I119" s="253"/>
      <c r="J119" s="253"/>
      <c r="K119" s="253"/>
      <c r="L119" s="253"/>
      <c r="M119" s="253"/>
      <c r="N119" s="254"/>
      <c r="O119" s="248"/>
      <c r="P119" s="442"/>
    </row>
    <row r="120" spans="1:16" ht="18.75">
      <c r="A120" s="504"/>
      <c r="B120" s="503"/>
      <c r="C120" s="252" t="s">
        <v>775</v>
      </c>
      <c r="D120" s="252"/>
      <c r="E120" s="443"/>
      <c r="F120" s="253"/>
      <c r="G120" s="253"/>
      <c r="H120" s="253"/>
      <c r="I120" s="253"/>
      <c r="J120" s="253"/>
      <c r="K120" s="253"/>
      <c r="L120" s="253"/>
      <c r="M120" s="253"/>
      <c r="N120" s="254"/>
      <c r="O120" s="248"/>
      <c r="P120" s="442"/>
    </row>
    <row r="121" spans="1:16" ht="18.75">
      <c r="A121" s="504"/>
      <c r="B121" s="503"/>
      <c r="C121" s="252" t="s">
        <v>247</v>
      </c>
      <c r="D121" s="252"/>
      <c r="E121" s="443"/>
      <c r="F121" s="253"/>
      <c r="G121" s="253"/>
      <c r="H121" s="253"/>
      <c r="I121" s="253"/>
      <c r="J121" s="253"/>
      <c r="K121" s="253"/>
      <c r="L121" s="253"/>
      <c r="M121" s="253"/>
      <c r="N121" s="254"/>
      <c r="O121" s="248"/>
      <c r="P121" s="442"/>
    </row>
    <row r="122" spans="1:16" ht="18.75">
      <c r="A122" s="504"/>
      <c r="B122" s="503"/>
      <c r="C122" s="252" t="s">
        <v>776</v>
      </c>
      <c r="D122" s="252"/>
      <c r="E122" s="443"/>
      <c r="F122" s="253"/>
      <c r="G122" s="253"/>
      <c r="H122" s="253"/>
      <c r="I122" s="253"/>
      <c r="J122" s="253"/>
      <c r="K122" s="253"/>
      <c r="L122" s="253"/>
      <c r="M122" s="253"/>
      <c r="N122" s="254"/>
      <c r="O122" s="248"/>
      <c r="P122" s="442"/>
    </row>
    <row r="123" spans="1:16" ht="18.75">
      <c r="A123" s="504"/>
      <c r="B123" s="503"/>
      <c r="C123" s="252" t="s">
        <v>248</v>
      </c>
      <c r="D123" s="252"/>
      <c r="E123" s="443"/>
      <c r="F123" s="253"/>
      <c r="G123" s="253"/>
      <c r="H123" s="253"/>
      <c r="I123" s="253"/>
      <c r="J123" s="253"/>
      <c r="K123" s="253"/>
      <c r="L123" s="253"/>
      <c r="M123" s="253"/>
      <c r="N123" s="254"/>
      <c r="O123" s="248"/>
      <c r="P123" s="442"/>
    </row>
    <row r="124" spans="1:16" ht="18.75">
      <c r="A124" s="504"/>
      <c r="B124" s="503" t="s">
        <v>777</v>
      </c>
      <c r="C124" s="252" t="s">
        <v>778</v>
      </c>
      <c r="D124" s="252"/>
      <c r="E124" s="443">
        <f>E4*E7*O124/100</f>
        <v>332800000</v>
      </c>
      <c r="F124" s="253"/>
      <c r="G124" s="253"/>
      <c r="H124" s="253"/>
      <c r="I124" s="253"/>
      <c r="J124" s="253"/>
      <c r="K124" s="253"/>
      <c r="L124" s="253"/>
      <c r="M124" s="253"/>
      <c r="N124" s="254"/>
      <c r="O124" s="522">
        <v>4</v>
      </c>
      <c r="P124" s="442" t="s">
        <v>779</v>
      </c>
    </row>
    <row r="125" spans="1:16" ht="18.75">
      <c r="A125" s="504"/>
      <c r="B125" s="503"/>
      <c r="C125" s="252" t="s">
        <v>780</v>
      </c>
      <c r="D125" s="252"/>
      <c r="E125" s="443"/>
      <c r="F125" s="253"/>
      <c r="G125" s="253"/>
      <c r="H125" s="253"/>
      <c r="I125" s="253"/>
      <c r="J125" s="253"/>
      <c r="K125" s="253"/>
      <c r="L125" s="253"/>
      <c r="M125" s="253"/>
      <c r="N125" s="254"/>
      <c r="O125" s="522"/>
      <c r="P125" s="442"/>
    </row>
    <row r="126" spans="1:16" ht="18.75">
      <c r="A126" s="504"/>
      <c r="B126" s="503"/>
      <c r="C126" s="252" t="s">
        <v>781</v>
      </c>
      <c r="D126" s="252"/>
      <c r="E126" s="443"/>
      <c r="F126" s="253"/>
      <c r="G126" s="253"/>
      <c r="H126" s="253"/>
      <c r="I126" s="253"/>
      <c r="J126" s="253"/>
      <c r="K126" s="253"/>
      <c r="L126" s="253"/>
      <c r="M126" s="253"/>
      <c r="N126" s="254"/>
      <c r="O126" s="522"/>
      <c r="P126" s="442"/>
    </row>
    <row r="127" spans="1:16" ht="18.75">
      <c r="A127" s="505" t="s">
        <v>782</v>
      </c>
      <c r="B127" s="496" t="s">
        <v>783</v>
      </c>
      <c r="C127" s="26" t="s">
        <v>784</v>
      </c>
      <c r="D127" s="26"/>
      <c r="E127" s="459">
        <f>$E$4*O127/100*$E$7</f>
        <v>416000000</v>
      </c>
      <c r="F127" s="79"/>
      <c r="G127" s="451">
        <f>$E$4*O130/100*$E$7</f>
        <v>416000000</v>
      </c>
      <c r="H127" s="71"/>
      <c r="I127" s="455">
        <f>$E$4*O133/100*$E$7</f>
        <v>416000000</v>
      </c>
      <c r="J127" s="71"/>
      <c r="K127" s="439">
        <f>$E$4*O137/100*$E$7</f>
        <v>582400000</v>
      </c>
      <c r="L127" s="71"/>
      <c r="M127" s="76"/>
      <c r="N127" s="74"/>
      <c r="O127" s="459">
        <v>5</v>
      </c>
      <c r="P127" s="520" t="s">
        <v>785</v>
      </c>
    </row>
    <row r="128" spans="1:16" ht="18.75">
      <c r="A128" s="505"/>
      <c r="B128" s="496"/>
      <c r="C128" s="26" t="s">
        <v>786</v>
      </c>
      <c r="D128" s="26"/>
      <c r="E128" s="460"/>
      <c r="F128" s="79"/>
      <c r="G128" s="452"/>
      <c r="H128" s="71"/>
      <c r="I128" s="454"/>
      <c r="J128" s="71"/>
      <c r="K128" s="440"/>
      <c r="L128" s="71"/>
      <c r="M128" s="76"/>
      <c r="N128" s="74"/>
      <c r="O128" s="460"/>
      <c r="P128" s="520"/>
    </row>
    <row r="129" spans="1:16" ht="18.75">
      <c r="A129" s="505"/>
      <c r="B129" s="496"/>
      <c r="C129" s="26" t="s">
        <v>787</v>
      </c>
      <c r="D129" s="26"/>
      <c r="E129" s="460"/>
      <c r="F129" s="79"/>
      <c r="G129" s="452"/>
      <c r="H129" s="71"/>
      <c r="I129" s="454"/>
      <c r="J129" s="71"/>
      <c r="K129" s="440"/>
      <c r="L129" s="71"/>
      <c r="M129" s="76"/>
      <c r="N129" s="74"/>
      <c r="O129" s="460"/>
      <c r="P129" s="520"/>
    </row>
    <row r="130" spans="1:16" ht="18.75">
      <c r="A130" s="505"/>
      <c r="B130" s="496"/>
      <c r="C130" s="26" t="s">
        <v>788</v>
      </c>
      <c r="D130" s="26"/>
      <c r="E130" s="460"/>
      <c r="F130" s="79"/>
      <c r="G130" s="452"/>
      <c r="H130" s="71"/>
      <c r="I130" s="454"/>
      <c r="J130" s="71"/>
      <c r="K130" s="440"/>
      <c r="L130" s="71"/>
      <c r="M130" s="76"/>
      <c r="N130" s="74"/>
      <c r="O130" s="452">
        <v>5</v>
      </c>
      <c r="P130" s="434" t="s">
        <v>789</v>
      </c>
    </row>
    <row r="131" spans="1:16" ht="18.75">
      <c r="A131" s="505"/>
      <c r="B131" s="496"/>
      <c r="C131" s="26" t="s">
        <v>790</v>
      </c>
      <c r="D131" s="26"/>
      <c r="E131" s="460"/>
      <c r="F131" s="79"/>
      <c r="G131" s="452"/>
      <c r="H131" s="71"/>
      <c r="I131" s="454"/>
      <c r="J131" s="71"/>
      <c r="K131" s="440"/>
      <c r="L131" s="71"/>
      <c r="M131" s="76"/>
      <c r="N131" s="74"/>
      <c r="O131" s="452"/>
      <c r="P131" s="434"/>
    </row>
    <row r="132" spans="1:16" ht="18.75">
      <c r="A132" s="505"/>
      <c r="B132" s="496"/>
      <c r="C132" s="26" t="s">
        <v>791</v>
      </c>
      <c r="D132" s="26"/>
      <c r="E132" s="460"/>
      <c r="F132" s="79"/>
      <c r="G132" s="452"/>
      <c r="H132" s="71"/>
      <c r="I132" s="454"/>
      <c r="J132" s="71"/>
      <c r="K132" s="440"/>
      <c r="L132" s="71"/>
      <c r="M132" s="76"/>
      <c r="N132" s="74"/>
      <c r="O132" s="452"/>
      <c r="P132" s="434"/>
    </row>
    <row r="133" spans="1:16" ht="18.75">
      <c r="A133" s="505"/>
      <c r="B133" s="496" t="s">
        <v>792</v>
      </c>
      <c r="C133" s="26" t="s">
        <v>793</v>
      </c>
      <c r="D133" s="26"/>
      <c r="E133" s="460"/>
      <c r="F133" s="79"/>
      <c r="G133" s="452"/>
      <c r="H133" s="71"/>
      <c r="I133" s="454"/>
      <c r="J133" s="71"/>
      <c r="K133" s="440"/>
      <c r="L133" s="71"/>
      <c r="M133" s="76"/>
      <c r="N133" s="74"/>
      <c r="O133" s="454">
        <v>5</v>
      </c>
      <c r="P133" s="520" t="s">
        <v>794</v>
      </c>
    </row>
    <row r="134" spans="1:16" ht="18.75">
      <c r="A134" s="505"/>
      <c r="B134" s="496"/>
      <c r="C134" s="26" t="s">
        <v>795</v>
      </c>
      <c r="D134" s="26"/>
      <c r="E134" s="460"/>
      <c r="F134" s="79"/>
      <c r="G134" s="452"/>
      <c r="H134" s="71"/>
      <c r="I134" s="454"/>
      <c r="J134" s="71"/>
      <c r="K134" s="440"/>
      <c r="L134" s="71"/>
      <c r="M134" s="76"/>
      <c r="N134" s="74"/>
      <c r="O134" s="454"/>
      <c r="P134" s="520"/>
    </row>
    <row r="135" spans="1:16" ht="18.75">
      <c r="A135" s="505"/>
      <c r="B135" s="496"/>
      <c r="C135" s="26" t="s">
        <v>796</v>
      </c>
      <c r="D135" s="26"/>
      <c r="E135" s="460"/>
      <c r="F135" s="79"/>
      <c r="G135" s="452"/>
      <c r="H135" s="71"/>
      <c r="I135" s="454"/>
      <c r="J135" s="71"/>
      <c r="K135" s="440"/>
      <c r="L135" s="71"/>
      <c r="M135" s="76"/>
      <c r="N135" s="74"/>
      <c r="O135" s="454"/>
      <c r="P135" s="520"/>
    </row>
    <row r="136" spans="1:16" ht="18.75">
      <c r="A136" s="505"/>
      <c r="B136" s="496"/>
      <c r="C136" s="26" t="s">
        <v>797</v>
      </c>
      <c r="D136" s="26"/>
      <c r="E136" s="460"/>
      <c r="F136" s="79"/>
      <c r="G136" s="452"/>
      <c r="H136" s="71"/>
      <c r="I136" s="454"/>
      <c r="J136" s="71"/>
      <c r="K136" s="440"/>
      <c r="L136" s="71"/>
      <c r="M136" s="76"/>
      <c r="N136" s="74"/>
      <c r="O136" s="454"/>
      <c r="P136" s="521"/>
    </row>
    <row r="137" spans="1:16" ht="18.75">
      <c r="A137" s="505"/>
      <c r="B137" s="496" t="s">
        <v>798</v>
      </c>
      <c r="C137" s="26" t="s">
        <v>799</v>
      </c>
      <c r="D137" s="26"/>
      <c r="E137" s="460"/>
      <c r="F137" s="79"/>
      <c r="G137" s="452"/>
      <c r="H137" s="71"/>
      <c r="I137" s="454"/>
      <c r="J137" s="71"/>
      <c r="K137" s="440"/>
      <c r="L137" s="71"/>
      <c r="M137" s="76"/>
      <c r="N137" s="74"/>
      <c r="O137" s="440">
        <v>7</v>
      </c>
      <c r="P137" s="520" t="s">
        <v>800</v>
      </c>
    </row>
    <row r="138" spans="1:16" ht="18.75">
      <c r="A138" s="505"/>
      <c r="B138" s="496"/>
      <c r="C138" s="26" t="s">
        <v>801</v>
      </c>
      <c r="D138" s="26"/>
      <c r="E138" s="460"/>
      <c r="F138" s="79"/>
      <c r="G138" s="452"/>
      <c r="H138" s="71"/>
      <c r="I138" s="454"/>
      <c r="J138" s="71"/>
      <c r="K138" s="440"/>
      <c r="L138" s="71"/>
      <c r="M138" s="76"/>
      <c r="N138" s="74"/>
      <c r="O138" s="440"/>
      <c r="P138" s="520"/>
    </row>
    <row r="139" spans="1:16" ht="18.75">
      <c r="A139" s="505"/>
      <c r="B139" s="496"/>
      <c r="C139" s="26" t="s">
        <v>802</v>
      </c>
      <c r="D139" s="26"/>
      <c r="E139" s="460"/>
      <c r="F139" s="79"/>
      <c r="G139" s="452"/>
      <c r="H139" s="71"/>
      <c r="I139" s="454"/>
      <c r="J139" s="71"/>
      <c r="K139" s="440"/>
      <c r="L139" s="71"/>
      <c r="M139" s="76"/>
      <c r="N139" s="74"/>
      <c r="O139" s="440"/>
      <c r="P139" s="520"/>
    </row>
    <row r="140" spans="1:16" ht="18.75">
      <c r="A140" s="505"/>
      <c r="B140" s="496"/>
      <c r="C140" s="26" t="s">
        <v>803</v>
      </c>
      <c r="D140" s="26"/>
      <c r="E140" s="460"/>
      <c r="F140" s="79"/>
      <c r="G140" s="452"/>
      <c r="H140" s="71"/>
      <c r="I140" s="454"/>
      <c r="J140" s="71"/>
      <c r="K140" s="440"/>
      <c r="L140" s="71"/>
      <c r="M140" s="76"/>
      <c r="N140" s="74"/>
      <c r="O140" s="440"/>
      <c r="P140" s="520"/>
    </row>
    <row r="141" spans="1:16" s="28" customFormat="1" ht="15.75">
      <c r="A141" s="505"/>
      <c r="B141" s="496" t="s">
        <v>804</v>
      </c>
      <c r="C141" s="27" t="s">
        <v>805</v>
      </c>
      <c r="D141" s="27"/>
      <c r="E141" s="462">
        <f>E4*E7*O141/100</f>
        <v>832000000</v>
      </c>
      <c r="F141" s="86"/>
      <c r="G141" s="87"/>
      <c r="H141" s="88"/>
      <c r="I141" s="89"/>
      <c r="J141" s="88"/>
      <c r="K141" s="90"/>
      <c r="L141" s="88"/>
      <c r="M141" s="91"/>
      <c r="N141" s="92"/>
      <c r="O141" s="485">
        <v>10</v>
      </c>
      <c r="P141" s="519" t="s">
        <v>806</v>
      </c>
    </row>
    <row r="142" spans="1:16" s="28" customFormat="1" ht="15.75">
      <c r="A142" s="505"/>
      <c r="B142" s="496"/>
      <c r="C142" s="27" t="s">
        <v>807</v>
      </c>
      <c r="D142" s="27"/>
      <c r="E142" s="462"/>
      <c r="F142" s="86"/>
      <c r="G142" s="87"/>
      <c r="H142" s="88"/>
      <c r="I142" s="89"/>
      <c r="J142" s="88"/>
      <c r="K142" s="90"/>
      <c r="L142" s="88"/>
      <c r="M142" s="91"/>
      <c r="N142" s="92"/>
      <c r="O142" s="485"/>
      <c r="P142" s="519"/>
    </row>
    <row r="143" spans="1:16" s="28" customFormat="1" ht="15.75">
      <c r="A143" s="505"/>
      <c r="B143" s="496"/>
      <c r="C143" s="27" t="s">
        <v>808</v>
      </c>
      <c r="D143" s="27"/>
      <c r="E143" s="462"/>
      <c r="F143" s="86"/>
      <c r="G143" s="87"/>
      <c r="H143" s="88"/>
      <c r="I143" s="89"/>
      <c r="J143" s="88"/>
      <c r="K143" s="90"/>
      <c r="L143" s="88"/>
      <c r="M143" s="91"/>
      <c r="N143" s="92"/>
      <c r="O143" s="485"/>
      <c r="P143" s="519"/>
    </row>
    <row r="144" spans="1:16" s="28" customFormat="1" ht="15.75">
      <c r="A144" s="505"/>
      <c r="B144" s="496"/>
      <c r="C144" s="27" t="s">
        <v>809</v>
      </c>
      <c r="D144" s="27"/>
      <c r="E144" s="462"/>
      <c r="F144" s="86"/>
      <c r="G144" s="87"/>
      <c r="H144" s="88"/>
      <c r="I144" s="89"/>
      <c r="J144" s="88"/>
      <c r="K144" s="90"/>
      <c r="L144" s="88"/>
      <c r="M144" s="91"/>
      <c r="N144" s="92"/>
      <c r="O144" s="485"/>
      <c r="P144" s="519"/>
    </row>
    <row r="145" spans="1:16" s="28" customFormat="1" ht="15.75">
      <c r="A145" s="505"/>
      <c r="B145" s="496"/>
      <c r="C145" s="27" t="s">
        <v>810</v>
      </c>
      <c r="D145" s="27"/>
      <c r="E145" s="462"/>
      <c r="F145" s="86"/>
      <c r="G145" s="87"/>
      <c r="H145" s="88"/>
      <c r="I145" s="89"/>
      <c r="J145" s="88"/>
      <c r="K145" s="90"/>
      <c r="L145" s="88"/>
      <c r="M145" s="91"/>
      <c r="N145" s="92"/>
      <c r="O145" s="485"/>
      <c r="P145" s="519"/>
    </row>
    <row r="146" spans="1:16" s="24" customFormat="1" ht="31.5">
      <c r="A146" s="505"/>
      <c r="B146" s="496" t="s">
        <v>811</v>
      </c>
      <c r="C146" s="27" t="s">
        <v>812</v>
      </c>
      <c r="D146" s="25"/>
      <c r="E146" s="68"/>
      <c r="F146" s="86"/>
      <c r="G146" s="93"/>
      <c r="H146" s="94"/>
      <c r="I146" s="454">
        <f>E4*E6/100*E7*O146/100</f>
        <v>332800000</v>
      </c>
      <c r="J146" s="69"/>
      <c r="K146" s="440">
        <f>E4*E6/100*E7*O147/100</f>
        <v>249600000</v>
      </c>
      <c r="L146" s="69"/>
      <c r="M146" s="479">
        <f>E4*E6/100*E7*O148/100</f>
        <v>249600000</v>
      </c>
      <c r="N146" s="95"/>
      <c r="O146" s="96">
        <v>40</v>
      </c>
      <c r="P146" s="77" t="s">
        <v>619</v>
      </c>
    </row>
    <row r="147" spans="1:16" s="28" customFormat="1" ht="31.5">
      <c r="A147" s="505"/>
      <c r="B147" s="496"/>
      <c r="C147" s="27" t="s">
        <v>620</v>
      </c>
      <c r="D147" s="27"/>
      <c r="E147" s="97"/>
      <c r="F147" s="86"/>
      <c r="G147" s="87"/>
      <c r="H147" s="88"/>
      <c r="I147" s="454"/>
      <c r="J147" s="98"/>
      <c r="K147" s="440"/>
      <c r="L147" s="98"/>
      <c r="M147" s="479"/>
      <c r="N147" s="92"/>
      <c r="O147" s="99">
        <v>30</v>
      </c>
      <c r="P147" s="77" t="s">
        <v>621</v>
      </c>
    </row>
    <row r="148" spans="1:16" s="28" customFormat="1" ht="15.75">
      <c r="A148" s="505"/>
      <c r="B148" s="496"/>
      <c r="C148" s="27" t="s">
        <v>622</v>
      </c>
      <c r="D148" s="27"/>
      <c r="E148" s="97"/>
      <c r="F148" s="86"/>
      <c r="G148" s="87"/>
      <c r="H148" s="88"/>
      <c r="I148" s="454"/>
      <c r="J148" s="98"/>
      <c r="K148" s="440"/>
      <c r="L148" s="98"/>
      <c r="M148" s="479"/>
      <c r="N148" s="92"/>
      <c r="O148" s="456">
        <v>30</v>
      </c>
      <c r="P148" s="519" t="s">
        <v>623</v>
      </c>
    </row>
    <row r="149" spans="1:16" s="28" customFormat="1" ht="15.75">
      <c r="A149" s="505"/>
      <c r="B149" s="496"/>
      <c r="C149" s="27" t="s">
        <v>624</v>
      </c>
      <c r="D149" s="27"/>
      <c r="E149" s="97"/>
      <c r="F149" s="86"/>
      <c r="G149" s="87"/>
      <c r="H149" s="88"/>
      <c r="I149" s="454"/>
      <c r="J149" s="98"/>
      <c r="K149" s="440"/>
      <c r="L149" s="98"/>
      <c r="M149" s="479"/>
      <c r="N149" s="92"/>
      <c r="O149" s="456"/>
      <c r="P149" s="519"/>
    </row>
    <row r="150" spans="1:16" s="28" customFormat="1" ht="15.75">
      <c r="A150" s="505"/>
      <c r="B150" s="496"/>
      <c r="C150" s="27" t="s">
        <v>625</v>
      </c>
      <c r="D150" s="27"/>
      <c r="E150" s="97"/>
      <c r="F150" s="86"/>
      <c r="G150" s="87"/>
      <c r="H150" s="88"/>
      <c r="I150" s="454"/>
      <c r="J150" s="98"/>
      <c r="K150" s="440"/>
      <c r="L150" s="98"/>
      <c r="M150" s="479"/>
      <c r="N150" s="92"/>
      <c r="O150" s="456"/>
      <c r="P150" s="519"/>
    </row>
    <row r="151" spans="1:16" s="28" customFormat="1" ht="15.75">
      <c r="A151" s="505"/>
      <c r="B151" s="496"/>
      <c r="C151" s="27" t="s">
        <v>626</v>
      </c>
      <c r="D151" s="27"/>
      <c r="E151" s="97"/>
      <c r="F151" s="86"/>
      <c r="G151" s="87"/>
      <c r="H151" s="88"/>
      <c r="I151" s="454"/>
      <c r="J151" s="98"/>
      <c r="K151" s="440"/>
      <c r="L151" s="98"/>
      <c r="M151" s="479"/>
      <c r="N151" s="92"/>
      <c r="O151" s="456"/>
      <c r="P151" s="519"/>
    </row>
    <row r="152" spans="1:16" s="28" customFormat="1" ht="15.75">
      <c r="A152" s="505"/>
      <c r="B152" s="496"/>
      <c r="C152" s="27" t="s">
        <v>627</v>
      </c>
      <c r="D152" s="27"/>
      <c r="E152" s="97"/>
      <c r="F152" s="86"/>
      <c r="G152" s="87"/>
      <c r="H152" s="88"/>
      <c r="I152" s="454"/>
      <c r="J152" s="98"/>
      <c r="K152" s="440"/>
      <c r="L152" s="98"/>
      <c r="M152" s="479"/>
      <c r="N152" s="92"/>
      <c r="O152" s="456"/>
      <c r="P152" s="519"/>
    </row>
    <row r="153" spans="1:16" s="28" customFormat="1" ht="15.75">
      <c r="A153" s="505"/>
      <c r="B153" s="496"/>
      <c r="C153" s="27" t="s">
        <v>625</v>
      </c>
      <c r="D153" s="27"/>
      <c r="E153" s="97"/>
      <c r="F153" s="86"/>
      <c r="G153" s="87"/>
      <c r="H153" s="88"/>
      <c r="I153" s="454"/>
      <c r="J153" s="98"/>
      <c r="K153" s="440"/>
      <c r="L153" s="98"/>
      <c r="M153" s="479"/>
      <c r="N153" s="92"/>
      <c r="O153" s="456"/>
      <c r="P153" s="519"/>
    </row>
    <row r="154" spans="1:16" s="28" customFormat="1" ht="15.75">
      <c r="A154" s="505"/>
      <c r="B154" s="496"/>
      <c r="C154" s="27" t="s">
        <v>628</v>
      </c>
      <c r="D154" s="27"/>
      <c r="E154" s="97"/>
      <c r="F154" s="86"/>
      <c r="G154" s="87"/>
      <c r="H154" s="88"/>
      <c r="I154" s="454"/>
      <c r="J154" s="98"/>
      <c r="K154" s="440"/>
      <c r="L154" s="98"/>
      <c r="M154" s="479"/>
      <c r="N154" s="92"/>
      <c r="O154" s="456"/>
      <c r="P154" s="519"/>
    </row>
    <row r="155" spans="1:16" ht="18.75">
      <c r="A155" s="505"/>
      <c r="B155" s="501" t="s">
        <v>629</v>
      </c>
      <c r="C155" s="26" t="s">
        <v>630</v>
      </c>
      <c r="D155" s="26"/>
      <c r="E155" s="460">
        <f>E4*E7</f>
        <v>8320000000</v>
      </c>
      <c r="F155" s="79"/>
      <c r="G155" s="70"/>
      <c r="H155" s="71"/>
      <c r="I155" s="72"/>
      <c r="J155" s="71"/>
      <c r="K155" s="73"/>
      <c r="L155" s="71"/>
      <c r="M155" s="76"/>
      <c r="N155" s="74"/>
      <c r="O155" s="465"/>
      <c r="P155" s="467" t="s">
        <v>631</v>
      </c>
    </row>
    <row r="156" spans="1:16" ht="18.75">
      <c r="A156" s="505"/>
      <c r="B156" s="501"/>
      <c r="C156" s="26" t="s">
        <v>632</v>
      </c>
      <c r="D156" s="26"/>
      <c r="E156" s="460"/>
      <c r="F156" s="79"/>
      <c r="G156" s="70"/>
      <c r="H156" s="71"/>
      <c r="I156" s="72"/>
      <c r="J156" s="71"/>
      <c r="K156" s="73"/>
      <c r="L156" s="71"/>
      <c r="M156" s="76"/>
      <c r="N156" s="74"/>
      <c r="O156" s="465"/>
      <c r="P156" s="468"/>
    </row>
    <row r="157" spans="1:16" ht="18.75">
      <c r="A157" s="505"/>
      <c r="B157" s="501"/>
      <c r="C157" s="26" t="s">
        <v>633</v>
      </c>
      <c r="D157" s="26"/>
      <c r="E157" s="460"/>
      <c r="F157" s="79"/>
      <c r="G157" s="70"/>
      <c r="H157" s="71"/>
      <c r="I157" s="72"/>
      <c r="J157" s="71"/>
      <c r="K157" s="73"/>
      <c r="L157" s="71"/>
      <c r="M157" s="76"/>
      <c r="N157" s="74"/>
      <c r="O157" s="465"/>
      <c r="P157" s="468"/>
    </row>
    <row r="158" spans="1:16" ht="18.75">
      <c r="A158" s="505"/>
      <c r="B158" s="501"/>
      <c r="C158" s="26" t="s">
        <v>634</v>
      </c>
      <c r="D158" s="26"/>
      <c r="E158" s="460"/>
      <c r="F158" s="79"/>
      <c r="G158" s="70"/>
      <c r="H158" s="71"/>
      <c r="I158" s="72"/>
      <c r="J158" s="71"/>
      <c r="K158" s="73"/>
      <c r="L158" s="71"/>
      <c r="M158" s="76"/>
      <c r="N158" s="74"/>
      <c r="O158" s="465"/>
      <c r="P158" s="468"/>
    </row>
    <row r="159" spans="1:16" ht="18.75">
      <c r="A159" s="505"/>
      <c r="B159" s="501"/>
      <c r="C159" s="26" t="s">
        <v>635</v>
      </c>
      <c r="D159" s="26"/>
      <c r="E159" s="460"/>
      <c r="F159" s="79"/>
      <c r="G159" s="70"/>
      <c r="H159" s="71"/>
      <c r="I159" s="72"/>
      <c r="J159" s="71"/>
      <c r="K159" s="73"/>
      <c r="L159" s="71"/>
      <c r="M159" s="76"/>
      <c r="N159" s="74"/>
      <c r="O159" s="465"/>
      <c r="P159" s="468"/>
    </row>
    <row r="160" spans="1:16" ht="18.75">
      <c r="A160" s="505"/>
      <c r="B160" s="501"/>
      <c r="C160" s="26" t="s">
        <v>636</v>
      </c>
      <c r="D160" s="26"/>
      <c r="E160" s="460"/>
      <c r="F160" s="79"/>
      <c r="G160" s="70"/>
      <c r="H160" s="71"/>
      <c r="I160" s="72"/>
      <c r="J160" s="71"/>
      <c r="K160" s="73"/>
      <c r="L160" s="71"/>
      <c r="M160" s="76"/>
      <c r="N160" s="74"/>
      <c r="O160" s="465"/>
      <c r="P160" s="468"/>
    </row>
    <row r="161" spans="1:16" ht="18.75">
      <c r="A161" s="505"/>
      <c r="B161" s="501"/>
      <c r="C161" s="26" t="s">
        <v>637</v>
      </c>
      <c r="D161" s="26"/>
      <c r="E161" s="460"/>
      <c r="F161" s="79"/>
      <c r="G161" s="70"/>
      <c r="H161" s="71"/>
      <c r="I161" s="72"/>
      <c r="J161" s="71"/>
      <c r="K161" s="73"/>
      <c r="L161" s="71"/>
      <c r="M161" s="76"/>
      <c r="N161" s="74"/>
      <c r="O161" s="465"/>
      <c r="P161" s="468"/>
    </row>
    <row r="162" spans="1:16" ht="18.75">
      <c r="A162" s="505"/>
      <c r="B162" s="501" t="s">
        <v>638</v>
      </c>
      <c r="C162" s="26" t="s">
        <v>639</v>
      </c>
      <c r="D162" s="26"/>
      <c r="E162" s="460"/>
      <c r="F162" s="79"/>
      <c r="G162" s="70"/>
      <c r="H162" s="71"/>
      <c r="I162" s="72"/>
      <c r="J162" s="71"/>
      <c r="K162" s="73"/>
      <c r="L162" s="71"/>
      <c r="M162" s="76"/>
      <c r="N162" s="74"/>
      <c r="O162" s="465"/>
      <c r="P162" s="468"/>
    </row>
    <row r="163" spans="1:16" ht="18.75">
      <c r="A163" s="505"/>
      <c r="B163" s="501"/>
      <c r="C163" s="26" t="s">
        <v>640</v>
      </c>
      <c r="D163" s="26"/>
      <c r="E163" s="460"/>
      <c r="F163" s="79"/>
      <c r="G163" s="70"/>
      <c r="H163" s="71"/>
      <c r="I163" s="72"/>
      <c r="J163" s="71"/>
      <c r="K163" s="73"/>
      <c r="L163" s="71"/>
      <c r="M163" s="76"/>
      <c r="N163" s="74"/>
      <c r="O163" s="465"/>
      <c r="P163" s="468"/>
    </row>
    <row r="164" spans="1:16" ht="18.75">
      <c r="A164" s="505"/>
      <c r="B164" s="501"/>
      <c r="C164" s="26" t="s">
        <v>641</v>
      </c>
      <c r="D164" s="26"/>
      <c r="E164" s="460"/>
      <c r="F164" s="79"/>
      <c r="G164" s="70"/>
      <c r="H164" s="71"/>
      <c r="I164" s="72"/>
      <c r="J164" s="71"/>
      <c r="K164" s="73"/>
      <c r="L164" s="71"/>
      <c r="M164" s="76"/>
      <c r="N164" s="74"/>
      <c r="O164" s="465"/>
      <c r="P164" s="468"/>
    </row>
    <row r="165" spans="1:16" ht="18.75">
      <c r="A165" s="505"/>
      <c r="B165" s="501"/>
      <c r="C165" s="26" t="s">
        <v>642</v>
      </c>
      <c r="D165" s="26"/>
      <c r="E165" s="460"/>
      <c r="F165" s="79"/>
      <c r="G165" s="70"/>
      <c r="H165" s="71"/>
      <c r="I165" s="72"/>
      <c r="J165" s="71"/>
      <c r="K165" s="73"/>
      <c r="L165" s="71"/>
      <c r="M165" s="76"/>
      <c r="N165" s="74"/>
      <c r="O165" s="465"/>
      <c r="P165" s="468"/>
    </row>
    <row r="166" spans="1:16" ht="18.75">
      <c r="A166" s="505"/>
      <c r="B166" s="501"/>
      <c r="C166" s="26" t="s">
        <v>643</v>
      </c>
      <c r="D166" s="26"/>
      <c r="E166" s="460"/>
      <c r="F166" s="79"/>
      <c r="G166" s="70"/>
      <c r="H166" s="71"/>
      <c r="I166" s="72"/>
      <c r="J166" s="71"/>
      <c r="K166" s="73"/>
      <c r="L166" s="71"/>
      <c r="M166" s="76"/>
      <c r="N166" s="74"/>
      <c r="O166" s="465"/>
      <c r="P166" s="468"/>
    </row>
    <row r="167" spans="1:16" ht="18.75">
      <c r="A167" s="505"/>
      <c r="B167" s="501"/>
      <c r="C167" s="26" t="s">
        <v>644</v>
      </c>
      <c r="D167" s="26"/>
      <c r="E167" s="460"/>
      <c r="F167" s="79"/>
      <c r="G167" s="70"/>
      <c r="H167" s="71"/>
      <c r="I167" s="72"/>
      <c r="J167" s="71"/>
      <c r="K167" s="73"/>
      <c r="L167" s="71"/>
      <c r="M167" s="76"/>
      <c r="N167" s="74"/>
      <c r="O167" s="465"/>
      <c r="P167" s="468"/>
    </row>
    <row r="168" spans="1:16" ht="18.75">
      <c r="A168" s="505"/>
      <c r="B168" s="501"/>
      <c r="C168" s="26" t="s">
        <v>645</v>
      </c>
      <c r="D168" s="26"/>
      <c r="E168" s="460"/>
      <c r="F168" s="79"/>
      <c r="G168" s="70"/>
      <c r="H168" s="71"/>
      <c r="I168" s="72"/>
      <c r="J168" s="71"/>
      <c r="K168" s="73"/>
      <c r="L168" s="71"/>
      <c r="M168" s="76"/>
      <c r="N168" s="74"/>
      <c r="O168" s="465"/>
      <c r="P168" s="468"/>
    </row>
    <row r="169" spans="1:16" ht="18.75">
      <c r="A169" s="505"/>
      <c r="B169" s="501" t="s">
        <v>646</v>
      </c>
      <c r="C169" s="26" t="s">
        <v>647</v>
      </c>
      <c r="D169" s="26"/>
      <c r="E169" s="460"/>
      <c r="F169" s="79"/>
      <c r="G169" s="70"/>
      <c r="H169" s="71"/>
      <c r="I169" s="72"/>
      <c r="J169" s="71"/>
      <c r="K169" s="73"/>
      <c r="L169" s="71"/>
      <c r="M169" s="76"/>
      <c r="N169" s="74"/>
      <c r="O169" s="465"/>
      <c r="P169" s="468"/>
    </row>
    <row r="170" spans="1:16" ht="18.75">
      <c r="A170" s="505"/>
      <c r="B170" s="501"/>
      <c r="C170" s="26" t="s">
        <v>648</v>
      </c>
      <c r="D170" s="26"/>
      <c r="E170" s="460"/>
      <c r="F170" s="79"/>
      <c r="G170" s="70"/>
      <c r="H170" s="71"/>
      <c r="I170" s="72"/>
      <c r="J170" s="71"/>
      <c r="K170" s="73"/>
      <c r="L170" s="71"/>
      <c r="M170" s="76"/>
      <c r="N170" s="74"/>
      <c r="O170" s="465"/>
      <c r="P170" s="468"/>
    </row>
    <row r="171" spans="1:16" ht="18.75">
      <c r="A171" s="505"/>
      <c r="B171" s="501"/>
      <c r="C171" s="26" t="s">
        <v>649</v>
      </c>
      <c r="D171" s="26"/>
      <c r="E171" s="460"/>
      <c r="F171" s="79"/>
      <c r="G171" s="70"/>
      <c r="H171" s="71"/>
      <c r="I171" s="72"/>
      <c r="J171" s="71"/>
      <c r="K171" s="73"/>
      <c r="L171" s="71"/>
      <c r="M171" s="76"/>
      <c r="N171" s="74"/>
      <c r="O171" s="465"/>
      <c r="P171" s="468"/>
    </row>
    <row r="172" spans="1:16" ht="18.75">
      <c r="A172" s="505"/>
      <c r="B172" s="501"/>
      <c r="C172" s="26" t="s">
        <v>650</v>
      </c>
      <c r="D172" s="26"/>
      <c r="E172" s="460"/>
      <c r="F172" s="79"/>
      <c r="G172" s="70"/>
      <c r="H172" s="71"/>
      <c r="I172" s="72"/>
      <c r="J172" s="71"/>
      <c r="K172" s="73"/>
      <c r="L172" s="71"/>
      <c r="M172" s="76"/>
      <c r="N172" s="74"/>
      <c r="O172" s="465"/>
      <c r="P172" s="468"/>
    </row>
    <row r="173" spans="1:16" ht="18.75">
      <c r="A173" s="505"/>
      <c r="B173" s="501"/>
      <c r="C173" s="101" t="s">
        <v>651</v>
      </c>
      <c r="E173" s="460"/>
      <c r="F173" s="71"/>
      <c r="G173" s="70"/>
      <c r="H173" s="71"/>
      <c r="I173" s="72"/>
      <c r="J173" s="71"/>
      <c r="K173" s="73"/>
      <c r="L173" s="71"/>
      <c r="M173" s="76"/>
      <c r="N173" s="74"/>
      <c r="O173" s="465"/>
      <c r="P173" s="468"/>
    </row>
    <row r="174" spans="1:16" ht="18.75">
      <c r="A174" s="505"/>
      <c r="B174" s="501"/>
      <c r="C174" s="26" t="s">
        <v>652</v>
      </c>
      <c r="D174" s="26"/>
      <c r="E174" s="460"/>
      <c r="F174" s="79"/>
      <c r="G174" s="70"/>
      <c r="H174" s="71"/>
      <c r="I174" s="72"/>
      <c r="J174" s="71"/>
      <c r="K174" s="73"/>
      <c r="L174" s="71"/>
      <c r="M174" s="76"/>
      <c r="N174" s="74"/>
      <c r="O174" s="465"/>
      <c r="P174" s="468"/>
    </row>
    <row r="175" spans="1:16" ht="18.75">
      <c r="A175" s="505"/>
      <c r="B175" s="501"/>
      <c r="C175" s="26" t="s">
        <v>653</v>
      </c>
      <c r="D175" s="26"/>
      <c r="E175" s="460"/>
      <c r="F175" s="79"/>
      <c r="G175" s="70"/>
      <c r="H175" s="71"/>
      <c r="I175" s="72"/>
      <c r="J175" s="71"/>
      <c r="K175" s="73"/>
      <c r="L175" s="71"/>
      <c r="M175" s="76"/>
      <c r="N175" s="74"/>
      <c r="O175" s="465"/>
      <c r="P175" s="468"/>
    </row>
    <row r="176" spans="1:16" ht="18.75">
      <c r="A176" s="505"/>
      <c r="B176" s="501"/>
      <c r="C176" s="26" t="s">
        <v>654</v>
      </c>
      <c r="D176" s="26"/>
      <c r="E176" s="460"/>
      <c r="F176" s="79"/>
      <c r="G176" s="70"/>
      <c r="H176" s="71"/>
      <c r="I176" s="72"/>
      <c r="J176" s="71"/>
      <c r="K176" s="73"/>
      <c r="L176" s="71"/>
      <c r="M176" s="76"/>
      <c r="N176" s="74"/>
      <c r="O176" s="465"/>
      <c r="P176" s="468"/>
    </row>
    <row r="177" spans="1:16" ht="18.75">
      <c r="A177" s="505"/>
      <c r="B177" s="501" t="s">
        <v>655</v>
      </c>
      <c r="C177" s="26" t="s">
        <v>656</v>
      </c>
      <c r="D177" s="26"/>
      <c r="E177" s="460"/>
      <c r="F177" s="79"/>
      <c r="G177" s="70"/>
      <c r="H177" s="71"/>
      <c r="I177" s="72"/>
      <c r="J177" s="71"/>
      <c r="K177" s="73"/>
      <c r="L177" s="71"/>
      <c r="M177" s="76"/>
      <c r="N177" s="74"/>
      <c r="O177" s="465"/>
      <c r="P177" s="468"/>
    </row>
    <row r="178" spans="1:16" ht="18.75">
      <c r="A178" s="505"/>
      <c r="B178" s="501"/>
      <c r="C178" s="26" t="s">
        <v>657</v>
      </c>
      <c r="D178" s="26"/>
      <c r="E178" s="460"/>
      <c r="F178" s="79"/>
      <c r="G178" s="70"/>
      <c r="H178" s="71"/>
      <c r="I178" s="72"/>
      <c r="J178" s="71"/>
      <c r="K178" s="73"/>
      <c r="L178" s="71"/>
      <c r="M178" s="76"/>
      <c r="N178" s="74"/>
      <c r="O178" s="465"/>
      <c r="P178" s="468"/>
    </row>
    <row r="179" spans="1:16" ht="18.75">
      <c r="A179" s="505"/>
      <c r="B179" s="501"/>
      <c r="C179" s="26" t="s">
        <v>658</v>
      </c>
      <c r="D179" s="26"/>
      <c r="E179" s="460"/>
      <c r="F179" s="79"/>
      <c r="G179" s="70"/>
      <c r="H179" s="71"/>
      <c r="I179" s="72"/>
      <c r="J179" s="71"/>
      <c r="K179" s="73"/>
      <c r="L179" s="71"/>
      <c r="M179" s="76"/>
      <c r="N179" s="74"/>
      <c r="O179" s="465"/>
      <c r="P179" s="468"/>
    </row>
    <row r="180" spans="1:16" ht="18.75">
      <c r="A180" s="505"/>
      <c r="B180" s="501"/>
      <c r="C180" s="26" t="s">
        <v>659</v>
      </c>
      <c r="D180" s="26"/>
      <c r="E180" s="460"/>
      <c r="F180" s="79"/>
      <c r="G180" s="70"/>
      <c r="H180" s="71"/>
      <c r="I180" s="72"/>
      <c r="J180" s="71"/>
      <c r="K180" s="73"/>
      <c r="L180" s="71"/>
      <c r="M180" s="76"/>
      <c r="N180" s="74"/>
      <c r="O180" s="465"/>
      <c r="P180" s="468"/>
    </row>
    <row r="181" spans="1:16" ht="18.75">
      <c r="A181" s="505"/>
      <c r="B181" s="501"/>
      <c r="C181" s="26" t="s">
        <v>660</v>
      </c>
      <c r="D181" s="26"/>
      <c r="E181" s="460"/>
      <c r="F181" s="79"/>
      <c r="G181" s="70"/>
      <c r="H181" s="71"/>
      <c r="I181" s="72"/>
      <c r="J181" s="71"/>
      <c r="K181" s="73"/>
      <c r="L181" s="71"/>
      <c r="M181" s="76"/>
      <c r="N181" s="74"/>
      <c r="O181" s="465"/>
      <c r="P181" s="468"/>
    </row>
    <row r="182" spans="1:16" ht="18.75">
      <c r="A182" s="505"/>
      <c r="B182" s="501"/>
      <c r="C182" s="26" t="s">
        <v>332</v>
      </c>
      <c r="D182" s="26"/>
      <c r="E182" s="460"/>
      <c r="F182" s="79"/>
      <c r="G182" s="70"/>
      <c r="H182" s="71"/>
      <c r="I182" s="72"/>
      <c r="J182" s="71"/>
      <c r="K182" s="73"/>
      <c r="L182" s="71"/>
      <c r="M182" s="76"/>
      <c r="N182" s="74"/>
      <c r="O182" s="465"/>
      <c r="P182" s="468"/>
    </row>
    <row r="183" spans="1:16" ht="18.75">
      <c r="A183" s="505"/>
      <c r="B183" s="501"/>
      <c r="C183" s="26" t="s">
        <v>333</v>
      </c>
      <c r="D183" s="26"/>
      <c r="E183" s="460"/>
      <c r="F183" s="79"/>
      <c r="G183" s="70"/>
      <c r="H183" s="71"/>
      <c r="I183" s="72"/>
      <c r="J183" s="71"/>
      <c r="K183" s="73"/>
      <c r="L183" s="71"/>
      <c r="M183" s="76"/>
      <c r="N183" s="74"/>
      <c r="O183" s="465"/>
      <c r="P183" s="468"/>
    </row>
    <row r="184" spans="1:16" ht="18.75">
      <c r="A184" s="505"/>
      <c r="B184" s="501"/>
      <c r="C184" s="26" t="s">
        <v>334</v>
      </c>
      <c r="D184" s="26"/>
      <c r="E184" s="461"/>
      <c r="F184" s="79"/>
      <c r="G184" s="70"/>
      <c r="H184" s="71"/>
      <c r="I184" s="72"/>
      <c r="J184" s="71"/>
      <c r="K184" s="73"/>
      <c r="L184" s="71"/>
      <c r="M184" s="76"/>
      <c r="N184" s="74"/>
      <c r="O184" s="466"/>
      <c r="P184" s="468"/>
    </row>
    <row r="185" spans="1:16" s="58" customFormat="1" ht="18" customHeight="1">
      <c r="A185" s="272" t="s">
        <v>544</v>
      </c>
      <c r="B185" s="497" t="s">
        <v>335</v>
      </c>
      <c r="C185" s="255" t="s">
        <v>336</v>
      </c>
      <c r="D185" s="255"/>
      <c r="E185" s="463">
        <f>E4*E7*O185/100</f>
        <v>249600000</v>
      </c>
      <c r="F185" s="256"/>
      <c r="G185" s="257"/>
      <c r="H185" s="257"/>
      <c r="I185" s="257"/>
      <c r="J185" s="257"/>
      <c r="K185" s="257"/>
      <c r="L185" s="257"/>
      <c r="M185" s="257"/>
      <c r="N185" s="258"/>
      <c r="O185" s="473">
        <v>3</v>
      </c>
      <c r="P185" s="474" t="s">
        <v>337</v>
      </c>
    </row>
    <row r="186" spans="1:16" s="58" customFormat="1" ht="18" customHeight="1">
      <c r="A186" s="273"/>
      <c r="B186" s="497"/>
      <c r="C186" s="255" t="s">
        <v>338</v>
      </c>
      <c r="D186" s="260"/>
      <c r="E186" s="463"/>
      <c r="F186" s="257"/>
      <c r="G186" s="257"/>
      <c r="H186" s="257"/>
      <c r="I186" s="257"/>
      <c r="J186" s="257"/>
      <c r="K186" s="257"/>
      <c r="L186" s="257"/>
      <c r="M186" s="257"/>
      <c r="N186" s="258"/>
      <c r="O186" s="473"/>
      <c r="P186" s="474"/>
    </row>
    <row r="187" spans="1:16" s="58" customFormat="1" ht="18" customHeight="1">
      <c r="A187" s="273"/>
      <c r="B187" s="497"/>
      <c r="C187" s="255" t="s">
        <v>339</v>
      </c>
      <c r="D187" s="255"/>
      <c r="E187" s="463"/>
      <c r="F187" s="256"/>
      <c r="G187" s="257"/>
      <c r="H187" s="257"/>
      <c r="I187" s="257"/>
      <c r="J187" s="257"/>
      <c r="K187" s="257"/>
      <c r="L187" s="257"/>
      <c r="M187" s="257"/>
      <c r="N187" s="258"/>
      <c r="O187" s="473"/>
      <c r="P187" s="474"/>
    </row>
    <row r="188" spans="1:16" s="58" customFormat="1" ht="18" customHeight="1">
      <c r="A188" s="273"/>
      <c r="B188" s="497" t="s">
        <v>340</v>
      </c>
      <c r="C188" s="255" t="s">
        <v>341</v>
      </c>
      <c r="D188" s="255"/>
      <c r="E188" s="463"/>
      <c r="F188" s="256"/>
      <c r="G188" s="257"/>
      <c r="H188" s="257"/>
      <c r="I188" s="257"/>
      <c r="J188" s="257"/>
      <c r="K188" s="257"/>
      <c r="L188" s="257"/>
      <c r="M188" s="257"/>
      <c r="N188" s="258"/>
      <c r="O188" s="473"/>
      <c r="P188" s="474"/>
    </row>
    <row r="189" spans="1:16" s="58" customFormat="1" ht="18" customHeight="1">
      <c r="A189" s="273"/>
      <c r="B189" s="497"/>
      <c r="C189" s="255" t="s">
        <v>342</v>
      </c>
      <c r="D189" s="255"/>
      <c r="E189" s="463"/>
      <c r="F189" s="256"/>
      <c r="G189" s="257"/>
      <c r="H189" s="257"/>
      <c r="I189" s="257"/>
      <c r="J189" s="257"/>
      <c r="K189" s="257"/>
      <c r="L189" s="257"/>
      <c r="M189" s="257"/>
      <c r="N189" s="258"/>
      <c r="O189" s="473"/>
      <c r="P189" s="474"/>
    </row>
    <row r="190" spans="1:16" s="58" customFormat="1" ht="18" customHeight="1">
      <c r="A190" s="273"/>
      <c r="B190" s="497"/>
      <c r="C190" s="255" t="s">
        <v>343</v>
      </c>
      <c r="D190" s="255"/>
      <c r="E190" s="463"/>
      <c r="F190" s="256"/>
      <c r="G190" s="257"/>
      <c r="H190" s="257"/>
      <c r="I190" s="257"/>
      <c r="J190" s="257"/>
      <c r="K190" s="257"/>
      <c r="L190" s="257"/>
      <c r="M190" s="257"/>
      <c r="N190" s="258"/>
      <c r="O190" s="473"/>
      <c r="P190" s="474"/>
    </row>
    <row r="191" spans="1:16" s="58" customFormat="1" ht="18" customHeight="1">
      <c r="A191" s="273"/>
      <c r="B191" s="497"/>
      <c r="C191" s="255" t="s">
        <v>344</v>
      </c>
      <c r="D191" s="255"/>
      <c r="E191" s="463"/>
      <c r="F191" s="256"/>
      <c r="G191" s="257"/>
      <c r="H191" s="257"/>
      <c r="I191" s="257"/>
      <c r="J191" s="257"/>
      <c r="K191" s="257"/>
      <c r="L191" s="257"/>
      <c r="M191" s="257"/>
      <c r="N191" s="258"/>
      <c r="O191" s="473"/>
      <c r="P191" s="474"/>
    </row>
    <row r="192" spans="1:16" s="58" customFormat="1" ht="18" customHeight="1">
      <c r="A192" s="273"/>
      <c r="B192" s="497"/>
      <c r="C192" s="255" t="s">
        <v>345</v>
      </c>
      <c r="D192" s="255"/>
      <c r="E192" s="463"/>
      <c r="F192" s="256"/>
      <c r="G192" s="257"/>
      <c r="H192" s="257"/>
      <c r="I192" s="257"/>
      <c r="J192" s="257"/>
      <c r="K192" s="257"/>
      <c r="L192" s="257"/>
      <c r="M192" s="257"/>
      <c r="N192" s="258"/>
      <c r="O192" s="473"/>
      <c r="P192" s="474"/>
    </row>
    <row r="193" spans="1:16" s="58" customFormat="1" ht="18" customHeight="1">
      <c r="A193" s="273"/>
      <c r="B193" s="497" t="s">
        <v>346</v>
      </c>
      <c r="C193" s="255" t="s">
        <v>347</v>
      </c>
      <c r="D193" s="255"/>
      <c r="E193" s="463">
        <f>E4*E7*O193/100</f>
        <v>124800000</v>
      </c>
      <c r="F193" s="256"/>
      <c r="G193" s="257"/>
      <c r="H193" s="257"/>
      <c r="I193" s="257"/>
      <c r="J193" s="257"/>
      <c r="K193" s="257"/>
      <c r="L193" s="257"/>
      <c r="M193" s="257"/>
      <c r="N193" s="258"/>
      <c r="O193" s="473">
        <v>1.5</v>
      </c>
      <c r="P193" s="474" t="s">
        <v>348</v>
      </c>
    </row>
    <row r="194" spans="1:16" s="58" customFormat="1" ht="18" customHeight="1">
      <c r="A194" s="273"/>
      <c r="B194" s="497"/>
      <c r="C194" s="255" t="s">
        <v>349</v>
      </c>
      <c r="D194" s="255"/>
      <c r="E194" s="463"/>
      <c r="F194" s="256"/>
      <c r="G194" s="257"/>
      <c r="H194" s="257"/>
      <c r="I194" s="257"/>
      <c r="J194" s="257"/>
      <c r="K194" s="257"/>
      <c r="L194" s="257"/>
      <c r="M194" s="257"/>
      <c r="N194" s="258"/>
      <c r="O194" s="473"/>
      <c r="P194" s="474"/>
    </row>
    <row r="195" spans="1:16" s="58" customFormat="1" ht="18" customHeight="1">
      <c r="A195" s="273"/>
      <c r="B195" s="497"/>
      <c r="C195" s="255" t="s">
        <v>350</v>
      </c>
      <c r="D195" s="255"/>
      <c r="E195" s="463"/>
      <c r="F195" s="256"/>
      <c r="G195" s="257"/>
      <c r="H195" s="257"/>
      <c r="I195" s="257"/>
      <c r="J195" s="257"/>
      <c r="K195" s="257"/>
      <c r="L195" s="257"/>
      <c r="M195" s="257"/>
      <c r="N195" s="258"/>
      <c r="O195" s="473"/>
      <c r="P195" s="474"/>
    </row>
    <row r="196" spans="1:16" ht="18.75" customHeight="1">
      <c r="A196" s="273"/>
      <c r="B196" s="497" t="s">
        <v>351</v>
      </c>
      <c r="C196" s="259" t="s">
        <v>352</v>
      </c>
      <c r="D196" s="259"/>
      <c r="E196" s="463">
        <f>E4*E7*O196/100</f>
        <v>249600000</v>
      </c>
      <c r="F196" s="256"/>
      <c r="G196" s="256"/>
      <c r="H196" s="256"/>
      <c r="I196" s="256"/>
      <c r="J196" s="256"/>
      <c r="K196" s="256"/>
      <c r="L196" s="256"/>
      <c r="M196" s="256"/>
      <c r="N196" s="261"/>
      <c r="O196" s="495">
        <v>3</v>
      </c>
      <c r="P196" s="474" t="s">
        <v>353</v>
      </c>
    </row>
    <row r="197" spans="1:16" ht="18.75" customHeight="1">
      <c r="A197" s="273"/>
      <c r="B197" s="497"/>
      <c r="C197" s="259" t="s">
        <v>354</v>
      </c>
      <c r="D197" s="259"/>
      <c r="E197" s="463"/>
      <c r="F197" s="256"/>
      <c r="G197" s="256"/>
      <c r="H197" s="256"/>
      <c r="I197" s="256"/>
      <c r="J197" s="256"/>
      <c r="K197" s="256"/>
      <c r="L197" s="256"/>
      <c r="M197" s="256"/>
      <c r="N197" s="261"/>
      <c r="O197" s="495"/>
      <c r="P197" s="474"/>
    </row>
    <row r="198" spans="1:16" ht="18.75" customHeight="1">
      <c r="A198" s="273"/>
      <c r="B198" s="497"/>
      <c r="C198" s="259" t="s">
        <v>355</v>
      </c>
      <c r="D198" s="259"/>
      <c r="E198" s="463"/>
      <c r="F198" s="256"/>
      <c r="G198" s="256"/>
      <c r="H198" s="256"/>
      <c r="I198" s="256"/>
      <c r="J198" s="256"/>
      <c r="K198" s="256"/>
      <c r="L198" s="256"/>
      <c r="M198" s="256"/>
      <c r="N198" s="261"/>
      <c r="O198" s="495"/>
      <c r="P198" s="474"/>
    </row>
    <row r="199" spans="1:16" s="58" customFormat="1" ht="18" customHeight="1">
      <c r="A199" s="435" t="s">
        <v>579</v>
      </c>
      <c r="B199" s="497" t="s">
        <v>356</v>
      </c>
      <c r="C199" s="255" t="s">
        <v>400</v>
      </c>
      <c r="D199" s="255"/>
      <c r="E199" s="463">
        <f>E4*E7*O199/100</f>
        <v>249600000</v>
      </c>
      <c r="F199" s="256"/>
      <c r="G199" s="257"/>
      <c r="H199" s="257"/>
      <c r="I199" s="257"/>
      <c r="J199" s="257"/>
      <c r="K199" s="257"/>
      <c r="L199" s="257"/>
      <c r="M199" s="257"/>
      <c r="N199" s="258"/>
      <c r="O199" s="473">
        <v>3</v>
      </c>
      <c r="P199" s="474" t="s">
        <v>74</v>
      </c>
    </row>
    <row r="200" spans="1:16" s="58" customFormat="1" ht="18" customHeight="1">
      <c r="A200" s="436"/>
      <c r="B200" s="497"/>
      <c r="C200" s="255" t="s">
        <v>75</v>
      </c>
      <c r="D200" s="255"/>
      <c r="E200" s="463"/>
      <c r="F200" s="256"/>
      <c r="G200" s="257"/>
      <c r="H200" s="257"/>
      <c r="I200" s="257"/>
      <c r="J200" s="257"/>
      <c r="K200" s="257"/>
      <c r="L200" s="257"/>
      <c r="M200" s="257"/>
      <c r="N200" s="258"/>
      <c r="O200" s="473"/>
      <c r="P200" s="474"/>
    </row>
    <row r="201" spans="1:16" s="58" customFormat="1" ht="18" customHeight="1">
      <c r="A201" s="436"/>
      <c r="B201" s="497"/>
      <c r="C201" s="255" t="s">
        <v>76</v>
      </c>
      <c r="D201" s="255"/>
      <c r="E201" s="463"/>
      <c r="F201" s="256"/>
      <c r="G201" s="257"/>
      <c r="H201" s="257"/>
      <c r="I201" s="257"/>
      <c r="J201" s="257"/>
      <c r="K201" s="257"/>
      <c r="L201" s="257"/>
      <c r="M201" s="257"/>
      <c r="N201" s="258"/>
      <c r="O201" s="473"/>
      <c r="P201" s="474"/>
    </row>
    <row r="202" spans="1:16" s="58" customFormat="1" ht="18" customHeight="1">
      <c r="A202" s="436"/>
      <c r="B202" s="497"/>
      <c r="C202" s="255" t="s">
        <v>77</v>
      </c>
      <c r="D202" s="255"/>
      <c r="E202" s="463"/>
      <c r="F202" s="256"/>
      <c r="G202" s="257"/>
      <c r="H202" s="257"/>
      <c r="I202" s="257"/>
      <c r="J202" s="257"/>
      <c r="K202" s="257"/>
      <c r="L202" s="257"/>
      <c r="M202" s="257"/>
      <c r="N202" s="258"/>
      <c r="O202" s="473"/>
      <c r="P202" s="474"/>
    </row>
    <row r="203" spans="1:16" s="58" customFormat="1" ht="18" customHeight="1">
      <c r="A203" s="436"/>
      <c r="B203" s="497" t="s">
        <v>79</v>
      </c>
      <c r="C203" s="255" t="s">
        <v>80</v>
      </c>
      <c r="D203" s="255"/>
      <c r="E203" s="463"/>
      <c r="F203" s="256"/>
      <c r="G203" s="257"/>
      <c r="H203" s="257"/>
      <c r="I203" s="257"/>
      <c r="J203" s="257"/>
      <c r="K203" s="257"/>
      <c r="L203" s="257"/>
      <c r="M203" s="257"/>
      <c r="N203" s="258"/>
      <c r="O203" s="473"/>
      <c r="P203" s="474"/>
    </row>
    <row r="204" spans="1:16" s="58" customFormat="1" ht="18" customHeight="1">
      <c r="A204" s="436"/>
      <c r="B204" s="497"/>
      <c r="C204" s="255" t="s">
        <v>81</v>
      </c>
      <c r="D204" s="255"/>
      <c r="E204" s="463"/>
      <c r="F204" s="256"/>
      <c r="G204" s="257"/>
      <c r="H204" s="257"/>
      <c r="I204" s="257"/>
      <c r="J204" s="257"/>
      <c r="K204" s="257"/>
      <c r="L204" s="257"/>
      <c r="M204" s="257"/>
      <c r="N204" s="258"/>
      <c r="O204" s="473"/>
      <c r="P204" s="474"/>
    </row>
    <row r="205" spans="1:16" s="58" customFormat="1" ht="18" customHeight="1">
      <c r="A205" s="436"/>
      <c r="B205" s="497"/>
      <c r="C205" s="255" t="s">
        <v>82</v>
      </c>
      <c r="D205" s="255"/>
      <c r="E205" s="463"/>
      <c r="F205" s="256"/>
      <c r="G205" s="257"/>
      <c r="H205" s="257"/>
      <c r="I205" s="257"/>
      <c r="J205" s="257"/>
      <c r="K205" s="257"/>
      <c r="L205" s="257"/>
      <c r="M205" s="257"/>
      <c r="N205" s="258"/>
      <c r="O205" s="473"/>
      <c r="P205" s="474"/>
    </row>
    <row r="206" spans="1:16" s="58" customFormat="1" ht="18" customHeight="1">
      <c r="A206" s="436"/>
      <c r="B206" s="497"/>
      <c r="C206" s="255" t="s">
        <v>83</v>
      </c>
      <c r="D206" s="255"/>
      <c r="E206" s="463"/>
      <c r="F206" s="256"/>
      <c r="G206" s="257"/>
      <c r="H206" s="257"/>
      <c r="I206" s="257"/>
      <c r="J206" s="257"/>
      <c r="K206" s="257"/>
      <c r="L206" s="257"/>
      <c r="M206" s="257"/>
      <c r="N206" s="258"/>
      <c r="O206" s="473"/>
      <c r="P206" s="474"/>
    </row>
    <row r="207" spans="1:16" s="58" customFormat="1" ht="18" customHeight="1">
      <c r="A207" s="436"/>
      <c r="B207" s="497" t="s">
        <v>84</v>
      </c>
      <c r="C207" s="255" t="s">
        <v>85</v>
      </c>
      <c r="D207" s="255"/>
      <c r="E207" s="463"/>
      <c r="F207" s="256"/>
      <c r="G207" s="257"/>
      <c r="H207" s="257"/>
      <c r="I207" s="257"/>
      <c r="J207" s="257"/>
      <c r="K207" s="257"/>
      <c r="L207" s="257"/>
      <c r="M207" s="257"/>
      <c r="N207" s="258"/>
      <c r="O207" s="473"/>
      <c r="P207" s="474"/>
    </row>
    <row r="208" spans="1:16" s="58" customFormat="1" ht="18" customHeight="1">
      <c r="A208" s="436"/>
      <c r="B208" s="497"/>
      <c r="C208" s="255" t="s">
        <v>86</v>
      </c>
      <c r="D208" s="255"/>
      <c r="E208" s="463"/>
      <c r="F208" s="256"/>
      <c r="G208" s="257"/>
      <c r="H208" s="257"/>
      <c r="I208" s="257"/>
      <c r="J208" s="257"/>
      <c r="K208" s="257"/>
      <c r="L208" s="257"/>
      <c r="M208" s="257"/>
      <c r="N208" s="258"/>
      <c r="O208" s="473"/>
      <c r="P208" s="474"/>
    </row>
    <row r="209" spans="1:16" s="58" customFormat="1" ht="18" customHeight="1">
      <c r="A209" s="436"/>
      <c r="B209" s="497"/>
      <c r="C209" s="255" t="s">
        <v>87</v>
      </c>
      <c r="D209" s="255"/>
      <c r="E209" s="463"/>
      <c r="F209" s="256"/>
      <c r="G209" s="257"/>
      <c r="H209" s="257"/>
      <c r="I209" s="257"/>
      <c r="J209" s="257"/>
      <c r="K209" s="257"/>
      <c r="L209" s="257"/>
      <c r="M209" s="257"/>
      <c r="N209" s="258"/>
      <c r="O209" s="473"/>
      <c r="P209" s="474"/>
    </row>
    <row r="210" spans="1:16" s="58" customFormat="1" ht="18" customHeight="1">
      <c r="A210" s="436"/>
      <c r="B210" s="497"/>
      <c r="C210" s="255" t="s">
        <v>88</v>
      </c>
      <c r="D210" s="255"/>
      <c r="E210" s="463"/>
      <c r="F210" s="256"/>
      <c r="G210" s="257"/>
      <c r="H210" s="257"/>
      <c r="I210" s="257"/>
      <c r="J210" s="257"/>
      <c r="K210" s="257"/>
      <c r="L210" s="257"/>
      <c r="M210" s="257"/>
      <c r="N210" s="258"/>
      <c r="O210" s="473"/>
      <c r="P210" s="474"/>
    </row>
    <row r="211" spans="1:16" s="58" customFormat="1" ht="18" customHeight="1">
      <c r="A211" s="436"/>
      <c r="B211" s="497"/>
      <c r="C211" s="255" t="s">
        <v>89</v>
      </c>
      <c r="D211" s="255"/>
      <c r="E211" s="463"/>
      <c r="F211" s="256"/>
      <c r="G211" s="257"/>
      <c r="H211" s="257"/>
      <c r="I211" s="257"/>
      <c r="J211" s="257"/>
      <c r="K211" s="257"/>
      <c r="L211" s="257"/>
      <c r="M211" s="257"/>
      <c r="N211" s="258"/>
      <c r="O211" s="473"/>
      <c r="P211" s="474"/>
    </row>
    <row r="212" spans="1:16" s="58" customFormat="1" ht="18" customHeight="1">
      <c r="A212" s="436"/>
      <c r="B212" s="497" t="s">
        <v>90</v>
      </c>
      <c r="C212" s="255" t="s">
        <v>91</v>
      </c>
      <c r="D212" s="255"/>
      <c r="E212" s="463"/>
      <c r="F212" s="256"/>
      <c r="G212" s="257"/>
      <c r="H212" s="257"/>
      <c r="I212" s="257"/>
      <c r="J212" s="257"/>
      <c r="K212" s="257"/>
      <c r="L212" s="257"/>
      <c r="M212" s="257"/>
      <c r="N212" s="258"/>
      <c r="O212" s="473"/>
      <c r="P212" s="474"/>
    </row>
    <row r="213" spans="1:16" s="58" customFormat="1" ht="18" customHeight="1">
      <c r="A213" s="436"/>
      <c r="B213" s="497"/>
      <c r="C213" s="255" t="s">
        <v>92</v>
      </c>
      <c r="D213" s="255"/>
      <c r="E213" s="463"/>
      <c r="F213" s="256"/>
      <c r="G213" s="257"/>
      <c r="H213" s="257"/>
      <c r="I213" s="257"/>
      <c r="J213" s="257"/>
      <c r="K213" s="257"/>
      <c r="L213" s="257"/>
      <c r="M213" s="257"/>
      <c r="N213" s="258"/>
      <c r="O213" s="473"/>
      <c r="P213" s="474"/>
    </row>
    <row r="214" spans="1:16" s="58" customFormat="1" ht="18" customHeight="1">
      <c r="A214" s="437"/>
      <c r="B214" s="497"/>
      <c r="C214" s="255" t="s">
        <v>93</v>
      </c>
      <c r="D214" s="255"/>
      <c r="E214" s="463"/>
      <c r="F214" s="256"/>
      <c r="G214" s="257"/>
      <c r="H214" s="257"/>
      <c r="I214" s="257"/>
      <c r="J214" s="257"/>
      <c r="K214" s="257"/>
      <c r="L214" s="257"/>
      <c r="M214" s="257"/>
      <c r="N214" s="258"/>
      <c r="O214" s="473"/>
      <c r="P214" s="474"/>
    </row>
    <row r="215" spans="1:16" s="58" customFormat="1" ht="18">
      <c r="A215" s="507" t="s">
        <v>578</v>
      </c>
      <c r="B215" s="498" t="s">
        <v>364</v>
      </c>
      <c r="C215" s="262" t="s">
        <v>401</v>
      </c>
      <c r="D215" s="262"/>
      <c r="E215" s="464">
        <f>E4*E7*O215/100</f>
        <v>249600000</v>
      </c>
      <c r="F215" s="263"/>
      <c r="G215" s="264"/>
      <c r="H215" s="264"/>
      <c r="I215" s="264"/>
      <c r="J215" s="264"/>
      <c r="K215" s="264"/>
      <c r="L215" s="264"/>
      <c r="M215" s="264"/>
      <c r="N215" s="265"/>
      <c r="O215" s="453">
        <v>3</v>
      </c>
      <c r="P215" s="469" t="s">
        <v>365</v>
      </c>
    </row>
    <row r="216" spans="1:16" s="58" customFormat="1" ht="18">
      <c r="A216" s="507"/>
      <c r="B216" s="498"/>
      <c r="C216" s="262" t="s">
        <v>366</v>
      </c>
      <c r="D216" s="262"/>
      <c r="E216" s="464"/>
      <c r="F216" s="263"/>
      <c r="G216" s="264"/>
      <c r="H216" s="264"/>
      <c r="I216" s="264"/>
      <c r="J216" s="264"/>
      <c r="K216" s="264"/>
      <c r="L216" s="264"/>
      <c r="M216" s="264"/>
      <c r="N216" s="265"/>
      <c r="O216" s="453"/>
      <c r="P216" s="469"/>
    </row>
    <row r="217" spans="1:16" s="58" customFormat="1" ht="18">
      <c r="A217" s="507"/>
      <c r="B217" s="498"/>
      <c r="C217" s="262" t="s">
        <v>367</v>
      </c>
      <c r="D217" s="262"/>
      <c r="E217" s="464"/>
      <c r="F217" s="263"/>
      <c r="G217" s="264"/>
      <c r="H217" s="264"/>
      <c r="I217" s="264"/>
      <c r="J217" s="264"/>
      <c r="K217" s="264"/>
      <c r="L217" s="264"/>
      <c r="M217" s="264"/>
      <c r="N217" s="265"/>
      <c r="O217" s="453"/>
      <c r="P217" s="469"/>
    </row>
    <row r="218" spans="1:16" s="58" customFormat="1" ht="20.25" customHeight="1">
      <c r="A218" s="507"/>
      <c r="B218" s="498" t="s">
        <v>368</v>
      </c>
      <c r="C218" s="262" t="s">
        <v>369</v>
      </c>
      <c r="D218" s="262"/>
      <c r="E218" s="464"/>
      <c r="F218" s="263"/>
      <c r="G218" s="264"/>
      <c r="H218" s="264"/>
      <c r="I218" s="264"/>
      <c r="J218" s="264"/>
      <c r="K218" s="264"/>
      <c r="L218" s="264"/>
      <c r="M218" s="264"/>
      <c r="N218" s="265"/>
      <c r="O218" s="453"/>
      <c r="P218" s="469"/>
    </row>
    <row r="219" spans="1:16" s="58" customFormat="1" ht="20.25" customHeight="1">
      <c r="A219" s="507"/>
      <c r="B219" s="498"/>
      <c r="C219" s="262" t="s">
        <v>370</v>
      </c>
      <c r="D219" s="262"/>
      <c r="E219" s="464"/>
      <c r="F219" s="263"/>
      <c r="G219" s="264"/>
      <c r="H219" s="264"/>
      <c r="I219" s="264"/>
      <c r="J219" s="264"/>
      <c r="K219" s="264"/>
      <c r="L219" s="264"/>
      <c r="M219" s="264"/>
      <c r="N219" s="265"/>
      <c r="O219" s="453"/>
      <c r="P219" s="469"/>
    </row>
    <row r="220" spans="1:16" s="58" customFormat="1" ht="20.25" customHeight="1">
      <c r="A220" s="507"/>
      <c r="B220" s="498"/>
      <c r="C220" s="262" t="s">
        <v>371</v>
      </c>
      <c r="D220" s="262"/>
      <c r="E220" s="464"/>
      <c r="F220" s="263"/>
      <c r="G220" s="264"/>
      <c r="H220" s="264"/>
      <c r="I220" s="264"/>
      <c r="J220" s="264"/>
      <c r="K220" s="264"/>
      <c r="L220" s="264"/>
      <c r="M220" s="264"/>
      <c r="N220" s="265"/>
      <c r="O220" s="453"/>
      <c r="P220" s="469"/>
    </row>
    <row r="221" spans="1:16" s="58" customFormat="1" ht="18">
      <c r="A221" s="506" t="s">
        <v>372</v>
      </c>
      <c r="B221" s="496" t="s">
        <v>373</v>
      </c>
      <c r="C221" s="78" t="s">
        <v>374</v>
      </c>
      <c r="D221" s="78"/>
      <c r="E221" s="459">
        <f>E4*E7*O221/100</f>
        <v>249600000</v>
      </c>
      <c r="F221" s="79"/>
      <c r="G221" s="80"/>
      <c r="H221" s="81"/>
      <c r="I221" s="83"/>
      <c r="J221" s="81"/>
      <c r="K221" s="84"/>
      <c r="L221" s="81"/>
      <c r="M221" s="85"/>
      <c r="N221" s="82"/>
      <c r="O221" s="480">
        <v>3</v>
      </c>
      <c r="P221" s="470" t="s">
        <v>375</v>
      </c>
    </row>
    <row r="222" spans="1:16" s="58" customFormat="1" ht="18">
      <c r="A222" s="506"/>
      <c r="B222" s="496"/>
      <c r="C222" s="78" t="s">
        <v>376</v>
      </c>
      <c r="D222" s="78"/>
      <c r="E222" s="460"/>
      <c r="F222" s="79"/>
      <c r="G222" s="80"/>
      <c r="H222" s="81"/>
      <c r="I222" s="83"/>
      <c r="J222" s="81"/>
      <c r="K222" s="84"/>
      <c r="L222" s="81"/>
      <c r="M222" s="85"/>
      <c r="N222" s="82"/>
      <c r="O222" s="481"/>
      <c r="P222" s="471"/>
    </row>
    <row r="223" spans="1:16" s="58" customFormat="1" ht="18">
      <c r="A223" s="506"/>
      <c r="B223" s="496"/>
      <c r="C223" s="78" t="s">
        <v>377</v>
      </c>
      <c r="D223" s="78"/>
      <c r="E223" s="460"/>
      <c r="F223" s="79"/>
      <c r="G223" s="80"/>
      <c r="H223" s="81"/>
      <c r="I223" s="83"/>
      <c r="J223" s="81"/>
      <c r="K223" s="84"/>
      <c r="L223" s="81"/>
      <c r="M223" s="85"/>
      <c r="N223" s="82"/>
      <c r="O223" s="481"/>
      <c r="P223" s="471"/>
    </row>
    <row r="224" spans="1:16" s="58" customFormat="1" ht="18">
      <c r="A224" s="506"/>
      <c r="B224" s="496" t="s">
        <v>378</v>
      </c>
      <c r="C224" s="78" t="s">
        <v>379</v>
      </c>
      <c r="D224" s="78"/>
      <c r="E224" s="460"/>
      <c r="F224" s="79"/>
      <c r="G224" s="80"/>
      <c r="H224" s="81"/>
      <c r="I224" s="83"/>
      <c r="J224" s="81"/>
      <c r="K224" s="84"/>
      <c r="L224" s="81"/>
      <c r="M224" s="85"/>
      <c r="N224" s="82"/>
      <c r="O224" s="481"/>
      <c r="P224" s="471"/>
    </row>
    <row r="225" spans="1:16" s="58" customFormat="1" ht="18">
      <c r="A225" s="506"/>
      <c r="B225" s="496"/>
      <c r="C225" s="78" t="s">
        <v>380</v>
      </c>
      <c r="D225" s="78"/>
      <c r="E225" s="460"/>
      <c r="F225" s="79"/>
      <c r="G225" s="80"/>
      <c r="H225" s="81"/>
      <c r="I225" s="83"/>
      <c r="J225" s="81"/>
      <c r="K225" s="84"/>
      <c r="L225" s="81"/>
      <c r="M225" s="85"/>
      <c r="N225" s="82"/>
      <c r="O225" s="481"/>
      <c r="P225" s="471"/>
    </row>
    <row r="226" spans="1:16" s="58" customFormat="1" ht="18">
      <c r="A226" s="506"/>
      <c r="B226" s="496"/>
      <c r="C226" s="78" t="s">
        <v>381</v>
      </c>
      <c r="D226" s="78"/>
      <c r="E226" s="460"/>
      <c r="F226" s="79"/>
      <c r="G226" s="80"/>
      <c r="H226" s="81"/>
      <c r="I226" s="83"/>
      <c r="J226" s="81"/>
      <c r="K226" s="84"/>
      <c r="L226" s="81"/>
      <c r="M226" s="85"/>
      <c r="N226" s="82"/>
      <c r="O226" s="481"/>
      <c r="P226" s="471"/>
    </row>
    <row r="227" spans="1:16" s="58" customFormat="1" ht="18">
      <c r="A227" s="506"/>
      <c r="B227" s="496"/>
      <c r="C227" s="78" t="s">
        <v>382</v>
      </c>
      <c r="D227" s="78"/>
      <c r="E227" s="460"/>
      <c r="F227" s="79"/>
      <c r="G227" s="80"/>
      <c r="H227" s="81"/>
      <c r="I227" s="83"/>
      <c r="J227" s="81"/>
      <c r="K227" s="84"/>
      <c r="L227" s="81"/>
      <c r="M227" s="85"/>
      <c r="N227" s="82"/>
      <c r="O227" s="481"/>
      <c r="P227" s="471"/>
    </row>
    <row r="228" spans="1:16" s="58" customFormat="1" ht="18">
      <c r="A228" s="506"/>
      <c r="B228" s="496" t="s">
        <v>402</v>
      </c>
      <c r="C228" s="78" t="s">
        <v>403</v>
      </c>
      <c r="D228" s="78"/>
      <c r="E228" s="460"/>
      <c r="F228" s="79"/>
      <c r="G228" s="80"/>
      <c r="H228" s="81"/>
      <c r="I228" s="83"/>
      <c r="J228" s="81"/>
      <c r="K228" s="84"/>
      <c r="L228" s="81"/>
      <c r="M228" s="85"/>
      <c r="N228" s="82"/>
      <c r="O228" s="481"/>
      <c r="P228" s="471"/>
    </row>
    <row r="229" spans="1:16" s="58" customFormat="1" ht="18">
      <c r="A229" s="506"/>
      <c r="B229" s="496"/>
      <c r="C229" s="78" t="s">
        <v>404</v>
      </c>
      <c r="D229" s="78"/>
      <c r="E229" s="460"/>
      <c r="F229" s="79"/>
      <c r="G229" s="80"/>
      <c r="H229" s="81"/>
      <c r="I229" s="83"/>
      <c r="J229" s="81"/>
      <c r="K229" s="84"/>
      <c r="L229" s="81"/>
      <c r="M229" s="85"/>
      <c r="N229" s="82"/>
      <c r="O229" s="481"/>
      <c r="P229" s="471"/>
    </row>
    <row r="230" spans="1:16" s="58" customFormat="1" ht="18">
      <c r="A230" s="506"/>
      <c r="B230" s="496"/>
      <c r="C230" s="78" t="s">
        <v>405</v>
      </c>
      <c r="D230" s="78"/>
      <c r="E230" s="460"/>
      <c r="F230" s="79"/>
      <c r="G230" s="80"/>
      <c r="H230" s="81"/>
      <c r="I230" s="83"/>
      <c r="J230" s="81"/>
      <c r="K230" s="84"/>
      <c r="L230" s="81"/>
      <c r="M230" s="85"/>
      <c r="N230" s="82"/>
      <c r="O230" s="481"/>
      <c r="P230" s="471"/>
    </row>
    <row r="231" spans="1:16" s="58" customFormat="1" ht="18">
      <c r="A231" s="506"/>
      <c r="B231" s="496"/>
      <c r="C231" s="78" t="s">
        <v>406</v>
      </c>
      <c r="D231" s="78"/>
      <c r="E231" s="460"/>
      <c r="F231" s="79"/>
      <c r="G231" s="80"/>
      <c r="H231" s="81"/>
      <c r="I231" s="83"/>
      <c r="J231" s="81"/>
      <c r="K231" s="84"/>
      <c r="L231" s="81"/>
      <c r="M231" s="85"/>
      <c r="N231" s="82"/>
      <c r="O231" s="481"/>
      <c r="P231" s="471"/>
    </row>
    <row r="232" spans="1:16" s="58" customFormat="1" ht="18">
      <c r="A232" s="506"/>
      <c r="B232" s="496"/>
      <c r="C232" s="78" t="s">
        <v>407</v>
      </c>
      <c r="D232" s="78"/>
      <c r="E232" s="460"/>
      <c r="F232" s="79"/>
      <c r="G232" s="80"/>
      <c r="H232" s="81"/>
      <c r="I232" s="83"/>
      <c r="J232" s="81"/>
      <c r="K232" s="84"/>
      <c r="L232" s="81"/>
      <c r="M232" s="85"/>
      <c r="N232" s="82"/>
      <c r="O232" s="481"/>
      <c r="P232" s="471"/>
    </row>
    <row r="233" spans="1:16" s="58" customFormat="1" ht="18">
      <c r="A233" s="506"/>
      <c r="B233" s="496"/>
      <c r="C233" s="78" t="s">
        <v>408</v>
      </c>
      <c r="D233" s="78"/>
      <c r="E233" s="460"/>
      <c r="F233" s="79"/>
      <c r="G233" s="80"/>
      <c r="H233" s="81"/>
      <c r="I233" s="83"/>
      <c r="J233" s="81"/>
      <c r="K233" s="84"/>
      <c r="L233" s="81"/>
      <c r="M233" s="85"/>
      <c r="N233" s="82"/>
      <c r="O233" s="481"/>
      <c r="P233" s="471"/>
    </row>
    <row r="234" spans="1:16" s="58" customFormat="1" ht="18">
      <c r="A234" s="506"/>
      <c r="B234" s="496"/>
      <c r="C234" s="102" t="s">
        <v>409</v>
      </c>
      <c r="D234" s="102"/>
      <c r="E234" s="460"/>
      <c r="F234" s="103"/>
      <c r="G234" s="80"/>
      <c r="H234" s="81"/>
      <c r="I234" s="83"/>
      <c r="J234" s="81"/>
      <c r="K234" s="84"/>
      <c r="L234" s="81"/>
      <c r="M234" s="85"/>
      <c r="N234" s="82"/>
      <c r="O234" s="481"/>
      <c r="P234" s="471"/>
    </row>
    <row r="235" spans="1:16" s="58" customFormat="1" ht="18">
      <c r="A235" s="506"/>
      <c r="B235" s="496"/>
      <c r="C235" s="78" t="s">
        <v>410</v>
      </c>
      <c r="D235" s="78"/>
      <c r="E235" s="460"/>
      <c r="F235" s="79"/>
      <c r="G235" s="80"/>
      <c r="H235" s="81"/>
      <c r="I235" s="83"/>
      <c r="J235" s="81"/>
      <c r="K235" s="84"/>
      <c r="L235" s="81"/>
      <c r="M235" s="85"/>
      <c r="N235" s="82"/>
      <c r="O235" s="481"/>
      <c r="P235" s="471"/>
    </row>
    <row r="236" spans="1:16" s="58" customFormat="1" ht="18">
      <c r="A236" s="506"/>
      <c r="B236" s="496" t="s">
        <v>411</v>
      </c>
      <c r="C236" s="78" t="s">
        <v>412</v>
      </c>
      <c r="D236" s="78"/>
      <c r="E236" s="460"/>
      <c r="F236" s="79"/>
      <c r="G236" s="80"/>
      <c r="H236" s="81"/>
      <c r="I236" s="83"/>
      <c r="J236" s="81"/>
      <c r="K236" s="84"/>
      <c r="L236" s="81"/>
      <c r="M236" s="85"/>
      <c r="N236" s="82"/>
      <c r="O236" s="481"/>
      <c r="P236" s="471"/>
    </row>
    <row r="237" spans="1:16" s="58" customFormat="1" ht="18">
      <c r="A237" s="506"/>
      <c r="B237" s="496"/>
      <c r="C237" s="78" t="s">
        <v>413</v>
      </c>
      <c r="D237" s="78"/>
      <c r="E237" s="460"/>
      <c r="F237" s="79"/>
      <c r="G237" s="80"/>
      <c r="H237" s="81"/>
      <c r="I237" s="83"/>
      <c r="J237" s="81"/>
      <c r="K237" s="84"/>
      <c r="L237" s="81"/>
      <c r="M237" s="85"/>
      <c r="N237" s="82"/>
      <c r="O237" s="481"/>
      <c r="P237" s="471"/>
    </row>
    <row r="238" spans="1:16" s="58" customFormat="1" ht="18">
      <c r="A238" s="506"/>
      <c r="B238" s="496"/>
      <c r="C238" s="78" t="s">
        <v>414</v>
      </c>
      <c r="D238" s="78"/>
      <c r="E238" s="460"/>
      <c r="F238" s="79"/>
      <c r="G238" s="80"/>
      <c r="H238" s="81"/>
      <c r="I238" s="83"/>
      <c r="J238" s="81"/>
      <c r="K238" s="84"/>
      <c r="L238" s="81"/>
      <c r="M238" s="85"/>
      <c r="N238" s="82"/>
      <c r="O238" s="481"/>
      <c r="P238" s="471"/>
    </row>
    <row r="239" spans="1:16" s="58" customFormat="1" ht="18">
      <c r="A239" s="506"/>
      <c r="B239" s="496"/>
      <c r="C239" s="78" t="s">
        <v>415</v>
      </c>
      <c r="D239" s="78"/>
      <c r="E239" s="460"/>
      <c r="F239" s="79"/>
      <c r="G239" s="80"/>
      <c r="H239" s="81"/>
      <c r="I239" s="83"/>
      <c r="J239" s="81"/>
      <c r="K239" s="84"/>
      <c r="L239" s="81"/>
      <c r="M239" s="85"/>
      <c r="N239" s="82"/>
      <c r="O239" s="481"/>
      <c r="P239" s="471"/>
    </row>
    <row r="240" spans="1:16" s="58" customFormat="1" ht="18">
      <c r="A240" s="506"/>
      <c r="B240" s="496"/>
      <c r="C240" s="78" t="s">
        <v>416</v>
      </c>
      <c r="D240" s="78"/>
      <c r="E240" s="460"/>
      <c r="F240" s="79"/>
      <c r="G240" s="80"/>
      <c r="H240" s="81"/>
      <c r="I240" s="83"/>
      <c r="J240" s="81"/>
      <c r="K240" s="84"/>
      <c r="L240" s="81"/>
      <c r="M240" s="85"/>
      <c r="N240" s="82"/>
      <c r="O240" s="481"/>
      <c r="P240" s="471"/>
    </row>
    <row r="241" spans="1:16" s="58" customFormat="1" ht="18">
      <c r="A241" s="506"/>
      <c r="B241" s="496"/>
      <c r="C241" s="78" t="s">
        <v>417</v>
      </c>
      <c r="D241" s="78"/>
      <c r="E241" s="460"/>
      <c r="F241" s="79"/>
      <c r="G241" s="80"/>
      <c r="H241" s="81"/>
      <c r="I241" s="83"/>
      <c r="J241" s="81"/>
      <c r="K241" s="84"/>
      <c r="L241" s="81"/>
      <c r="M241" s="85"/>
      <c r="N241" s="82"/>
      <c r="O241" s="481"/>
      <c r="P241" s="471"/>
    </row>
    <row r="242" spans="1:16" s="58" customFormat="1" ht="18">
      <c r="A242" s="506"/>
      <c r="B242" s="496"/>
      <c r="C242" s="78" t="s">
        <v>418</v>
      </c>
      <c r="D242" s="78"/>
      <c r="E242" s="461"/>
      <c r="F242" s="79"/>
      <c r="G242" s="80"/>
      <c r="H242" s="81"/>
      <c r="I242" s="83"/>
      <c r="J242" s="81"/>
      <c r="K242" s="84"/>
      <c r="L242" s="81"/>
      <c r="M242" s="85"/>
      <c r="N242" s="82"/>
      <c r="O242" s="482"/>
      <c r="P242" s="472"/>
    </row>
    <row r="243" spans="1:16" ht="18.75">
      <c r="A243" s="491" t="s">
        <v>461</v>
      </c>
      <c r="B243" s="493" t="s">
        <v>358</v>
      </c>
      <c r="C243" s="104" t="s">
        <v>419</v>
      </c>
      <c r="D243" s="105"/>
      <c r="E243" s="457">
        <f>E9*O243</f>
        <v>624000000</v>
      </c>
      <c r="F243" s="106"/>
      <c r="G243" s="107"/>
      <c r="H243" s="108"/>
      <c r="I243" s="109"/>
      <c r="J243" s="108"/>
      <c r="K243" s="110"/>
      <c r="L243" s="108"/>
      <c r="M243" s="111"/>
      <c r="N243" s="112"/>
      <c r="O243" s="487">
        <v>12000</v>
      </c>
      <c r="P243" s="489" t="s">
        <v>420</v>
      </c>
    </row>
    <row r="244" spans="1:16" ht="18.75">
      <c r="A244" s="491"/>
      <c r="B244" s="493"/>
      <c r="C244" s="104" t="s">
        <v>421</v>
      </c>
      <c r="D244" s="113"/>
      <c r="E244" s="458"/>
      <c r="F244" s="114"/>
      <c r="G244" s="115"/>
      <c r="H244" s="116"/>
      <c r="I244" s="117"/>
      <c r="J244" s="116"/>
      <c r="K244" s="118"/>
      <c r="L244" s="116"/>
      <c r="M244" s="119"/>
      <c r="N244" s="120"/>
      <c r="O244" s="488"/>
      <c r="P244" s="486"/>
    </row>
    <row r="245" spans="1:16" ht="18.75">
      <c r="A245" s="491"/>
      <c r="B245" s="493"/>
      <c r="C245" s="104" t="s">
        <v>422</v>
      </c>
      <c r="D245" s="113"/>
      <c r="E245" s="458"/>
      <c r="F245" s="114"/>
      <c r="G245" s="115"/>
      <c r="H245" s="116"/>
      <c r="I245" s="117"/>
      <c r="J245" s="116"/>
      <c r="K245" s="118"/>
      <c r="L245" s="116"/>
      <c r="M245" s="119"/>
      <c r="N245" s="120"/>
      <c r="O245" s="488"/>
      <c r="P245" s="486"/>
    </row>
    <row r="246" spans="1:16" ht="18.75">
      <c r="A246" s="491"/>
      <c r="B246" s="493" t="s">
        <v>423</v>
      </c>
      <c r="C246" s="104" t="s">
        <v>424</v>
      </c>
      <c r="D246" s="113"/>
      <c r="E246" s="121"/>
      <c r="F246" s="114"/>
      <c r="G246" s="450">
        <f>E9*O246</f>
        <v>182000000</v>
      </c>
      <c r="H246" s="116"/>
      <c r="I246" s="117"/>
      <c r="J246" s="116"/>
      <c r="K246" s="118"/>
      <c r="L246" s="116"/>
      <c r="M246" s="119"/>
      <c r="N246" s="120"/>
      <c r="O246" s="490">
        <v>3500</v>
      </c>
      <c r="P246" s="486" t="s">
        <v>425</v>
      </c>
    </row>
    <row r="247" spans="1:16" ht="18.75">
      <c r="A247" s="491"/>
      <c r="B247" s="493"/>
      <c r="C247" s="104" t="s">
        <v>426</v>
      </c>
      <c r="D247" s="113"/>
      <c r="E247" s="121"/>
      <c r="F247" s="114"/>
      <c r="G247" s="450"/>
      <c r="H247" s="116"/>
      <c r="I247" s="117"/>
      <c r="J247" s="116"/>
      <c r="K247" s="118"/>
      <c r="L247" s="116"/>
      <c r="M247" s="119"/>
      <c r="N247" s="120"/>
      <c r="O247" s="490"/>
      <c r="P247" s="486"/>
    </row>
    <row r="248" spans="1:16" ht="18.75">
      <c r="A248" s="491"/>
      <c r="B248" s="493"/>
      <c r="C248" s="104" t="s">
        <v>591</v>
      </c>
      <c r="D248" s="113"/>
      <c r="E248" s="121"/>
      <c r="F248" s="114"/>
      <c r="G248" s="450"/>
      <c r="H248" s="116"/>
      <c r="I248" s="117"/>
      <c r="J248" s="116"/>
      <c r="K248" s="118"/>
      <c r="L248" s="116"/>
      <c r="M248" s="119"/>
      <c r="N248" s="120"/>
      <c r="O248" s="490"/>
      <c r="P248" s="486"/>
    </row>
    <row r="249" spans="1:16" ht="18.75">
      <c r="A249" s="491"/>
      <c r="B249" s="493" t="s">
        <v>427</v>
      </c>
      <c r="C249" s="104" t="s">
        <v>428</v>
      </c>
      <c r="D249" s="113"/>
      <c r="E249" s="121"/>
      <c r="F249" s="114"/>
      <c r="G249" s="115"/>
      <c r="H249" s="116"/>
      <c r="I249" s="476">
        <f>E9*O249</f>
        <v>156000000</v>
      </c>
      <c r="J249" s="116"/>
      <c r="K249" s="118"/>
      <c r="L249" s="116"/>
      <c r="M249" s="119"/>
      <c r="N249" s="120"/>
      <c r="O249" s="483">
        <v>3000</v>
      </c>
      <c r="P249" s="486" t="s">
        <v>429</v>
      </c>
    </row>
    <row r="250" spans="1:16" ht="18.75">
      <c r="A250" s="491"/>
      <c r="B250" s="493"/>
      <c r="C250" s="104" t="s">
        <v>430</v>
      </c>
      <c r="D250" s="113"/>
      <c r="E250" s="121"/>
      <c r="F250" s="114"/>
      <c r="G250" s="115"/>
      <c r="H250" s="116"/>
      <c r="I250" s="477"/>
      <c r="J250" s="116"/>
      <c r="K250" s="118"/>
      <c r="L250" s="116"/>
      <c r="M250" s="119"/>
      <c r="N250" s="120"/>
      <c r="O250" s="483"/>
      <c r="P250" s="486"/>
    </row>
    <row r="251" spans="1:16" ht="18.75">
      <c r="A251" s="491"/>
      <c r="B251" s="493"/>
      <c r="C251" s="104" t="s">
        <v>431</v>
      </c>
      <c r="D251" s="113"/>
      <c r="E251" s="121"/>
      <c r="F251" s="114"/>
      <c r="G251" s="115"/>
      <c r="H251" s="116"/>
      <c r="I251" s="477"/>
      <c r="J251" s="116"/>
      <c r="K251" s="118"/>
      <c r="L251" s="116"/>
      <c r="M251" s="119"/>
      <c r="N251" s="120"/>
      <c r="O251" s="483"/>
      <c r="P251" s="486"/>
    </row>
    <row r="252" spans="1:16" ht="18.75">
      <c r="A252" s="491"/>
      <c r="B252" s="493"/>
      <c r="C252" s="104" t="s">
        <v>432</v>
      </c>
      <c r="D252" s="113"/>
      <c r="E252" s="121"/>
      <c r="F252" s="114"/>
      <c r="G252" s="115"/>
      <c r="H252" s="116"/>
      <c r="I252" s="477"/>
      <c r="J252" s="116"/>
      <c r="K252" s="118"/>
      <c r="L252" s="116"/>
      <c r="M252" s="119"/>
      <c r="N252" s="120"/>
      <c r="O252" s="483"/>
      <c r="P252" s="486"/>
    </row>
    <row r="253" spans="1:16" ht="18.75">
      <c r="A253" s="491"/>
      <c r="B253" s="493"/>
      <c r="C253" s="104" t="s">
        <v>433</v>
      </c>
      <c r="D253" s="113"/>
      <c r="E253" s="121"/>
      <c r="F253" s="114"/>
      <c r="G253" s="115"/>
      <c r="H253" s="116"/>
      <c r="I253" s="477"/>
      <c r="J253" s="116"/>
      <c r="K253" s="118"/>
      <c r="L253" s="116"/>
      <c r="M253" s="119"/>
      <c r="N253" s="120"/>
      <c r="O253" s="483"/>
      <c r="P253" s="486"/>
    </row>
    <row r="254" spans="1:16" ht="18.75">
      <c r="A254" s="491"/>
      <c r="B254" s="493"/>
      <c r="C254" s="104" t="s">
        <v>434</v>
      </c>
      <c r="D254" s="113"/>
      <c r="E254" s="121"/>
      <c r="F254" s="114"/>
      <c r="G254" s="115"/>
      <c r="H254" s="116"/>
      <c r="I254" s="477"/>
      <c r="J254" s="116"/>
      <c r="K254" s="118"/>
      <c r="L254" s="116"/>
      <c r="M254" s="119"/>
      <c r="N254" s="120"/>
      <c r="O254" s="483"/>
      <c r="P254" s="486"/>
    </row>
    <row r="255" spans="1:16" ht="18.75">
      <c r="A255" s="491"/>
      <c r="B255" s="493"/>
      <c r="C255" s="104" t="s">
        <v>435</v>
      </c>
      <c r="D255" s="113"/>
      <c r="E255" s="121"/>
      <c r="F255" s="114"/>
      <c r="G255" s="115"/>
      <c r="H255" s="116"/>
      <c r="I255" s="477"/>
      <c r="J255" s="116"/>
      <c r="K255" s="118"/>
      <c r="L255" s="116"/>
      <c r="M255" s="119"/>
      <c r="N255" s="120"/>
      <c r="O255" s="483"/>
      <c r="P255" s="486"/>
    </row>
    <row r="256" spans="1:16" ht="18.75">
      <c r="A256" s="491"/>
      <c r="B256" s="493"/>
      <c r="C256" s="104" t="s">
        <v>867</v>
      </c>
      <c r="D256" s="113"/>
      <c r="E256" s="121"/>
      <c r="F256" s="114"/>
      <c r="G256" s="115"/>
      <c r="H256" s="116"/>
      <c r="I256" s="477"/>
      <c r="J256" s="116"/>
      <c r="K256" s="118"/>
      <c r="L256" s="116"/>
      <c r="M256" s="119"/>
      <c r="N256" s="120"/>
      <c r="O256" s="483"/>
      <c r="P256" s="486"/>
    </row>
    <row r="257" spans="1:16" ht="18.75">
      <c r="A257" s="491"/>
      <c r="B257" s="493"/>
      <c r="C257" s="104" t="s">
        <v>436</v>
      </c>
      <c r="D257" s="113"/>
      <c r="E257" s="121"/>
      <c r="F257" s="114"/>
      <c r="G257" s="115"/>
      <c r="H257" s="116"/>
      <c r="I257" s="477"/>
      <c r="J257" s="116"/>
      <c r="K257" s="118"/>
      <c r="L257" s="116"/>
      <c r="M257" s="119"/>
      <c r="N257" s="120"/>
      <c r="O257" s="483"/>
      <c r="P257" s="486"/>
    </row>
    <row r="258" spans="1:16" ht="18.75">
      <c r="A258" s="491"/>
      <c r="B258" s="493"/>
      <c r="C258" s="104" t="s">
        <v>258</v>
      </c>
      <c r="D258" s="113"/>
      <c r="E258" s="121"/>
      <c r="F258" s="114"/>
      <c r="G258" s="115"/>
      <c r="H258" s="116"/>
      <c r="I258" s="477"/>
      <c r="J258" s="116"/>
      <c r="K258" s="118"/>
      <c r="L258" s="116"/>
      <c r="M258" s="119"/>
      <c r="N258" s="120"/>
      <c r="O258" s="483"/>
      <c r="P258" s="486"/>
    </row>
    <row r="259" spans="1:16" ht="18.75">
      <c r="A259" s="491"/>
      <c r="B259" s="493"/>
      <c r="C259" s="104" t="s">
        <v>590</v>
      </c>
      <c r="D259" s="113"/>
      <c r="E259" s="121"/>
      <c r="F259" s="114"/>
      <c r="G259" s="115"/>
      <c r="H259" s="116"/>
      <c r="I259" s="477"/>
      <c r="J259" s="116"/>
      <c r="K259" s="118"/>
      <c r="L259" s="116"/>
      <c r="M259" s="119"/>
      <c r="N259" s="120"/>
      <c r="O259" s="483"/>
      <c r="P259" s="486"/>
    </row>
    <row r="260" spans="1:16" ht="18.75">
      <c r="A260" s="491"/>
      <c r="B260" s="493"/>
      <c r="C260" s="104" t="s">
        <v>866</v>
      </c>
      <c r="D260" s="113"/>
      <c r="E260" s="121"/>
      <c r="F260" s="114"/>
      <c r="G260" s="115"/>
      <c r="H260" s="116"/>
      <c r="I260" s="477"/>
      <c r="J260" s="116"/>
      <c r="K260" s="118"/>
      <c r="L260" s="116"/>
      <c r="M260" s="119"/>
      <c r="N260" s="120"/>
      <c r="O260" s="483"/>
      <c r="P260" s="486"/>
    </row>
    <row r="261" spans="1:16" ht="18.75">
      <c r="A261" s="491"/>
      <c r="B261" s="493"/>
      <c r="C261" s="104" t="s">
        <v>259</v>
      </c>
      <c r="D261" s="113"/>
      <c r="E261" s="121"/>
      <c r="F261" s="114"/>
      <c r="G261" s="115"/>
      <c r="H261" s="116"/>
      <c r="I261" s="477"/>
      <c r="J261" s="116"/>
      <c r="K261" s="118"/>
      <c r="L261" s="116"/>
      <c r="M261" s="119"/>
      <c r="N261" s="120"/>
      <c r="O261" s="483"/>
      <c r="P261" s="486"/>
    </row>
    <row r="262" spans="1:16" ht="18.75">
      <c r="A262" s="491"/>
      <c r="B262" s="493"/>
      <c r="C262" s="104" t="s">
        <v>437</v>
      </c>
      <c r="D262" s="113"/>
      <c r="E262" s="121"/>
      <c r="F262" s="114"/>
      <c r="G262" s="115"/>
      <c r="H262" s="116"/>
      <c r="I262" s="477"/>
      <c r="J262" s="116"/>
      <c r="K262" s="118"/>
      <c r="L262" s="116"/>
      <c r="M262" s="119"/>
      <c r="N262" s="120"/>
      <c r="O262" s="483"/>
      <c r="P262" s="486"/>
    </row>
    <row r="263" spans="1:16" ht="18.75">
      <c r="A263" s="491"/>
      <c r="B263" s="493"/>
      <c r="C263" s="104" t="s">
        <v>438</v>
      </c>
      <c r="D263" s="113"/>
      <c r="E263" s="121"/>
      <c r="F263" s="114"/>
      <c r="G263" s="115"/>
      <c r="H263" s="116"/>
      <c r="I263" s="477"/>
      <c r="J263" s="116"/>
      <c r="K263" s="118"/>
      <c r="L263" s="116"/>
      <c r="M263" s="119"/>
      <c r="N263" s="120"/>
      <c r="O263" s="483"/>
      <c r="P263" s="486"/>
    </row>
    <row r="264" spans="1:16" ht="18.75">
      <c r="A264" s="492"/>
      <c r="B264" s="494"/>
      <c r="C264" s="122" t="s">
        <v>267</v>
      </c>
      <c r="D264" s="123"/>
      <c r="E264" s="124"/>
      <c r="F264" s="125"/>
      <c r="G264" s="126"/>
      <c r="H264" s="127"/>
      <c r="I264" s="478"/>
      <c r="J264" s="127"/>
      <c r="K264" s="128"/>
      <c r="L264" s="127"/>
      <c r="M264" s="129"/>
      <c r="N264" s="130"/>
      <c r="O264" s="483"/>
      <c r="P264" s="486"/>
    </row>
    <row r="265" spans="1:16" ht="18.75">
      <c r="A265" s="429" t="s">
        <v>439</v>
      </c>
      <c r="B265" s="430"/>
      <c r="C265" s="131" t="s">
        <v>440</v>
      </c>
      <c r="E265" s="132">
        <f>SUM(E22:E242)</f>
        <v>11939200000</v>
      </c>
      <c r="F265" s="74"/>
      <c r="G265" s="132">
        <f>SUM(G22:G242)</f>
        <v>416000000</v>
      </c>
      <c r="H265" s="74"/>
      <c r="I265" s="132">
        <f>SUM(I22:I242)</f>
        <v>839800000</v>
      </c>
      <c r="J265" s="74"/>
      <c r="K265" s="132">
        <f>SUM(K22:K242)</f>
        <v>871000000</v>
      </c>
      <c r="L265" s="74"/>
      <c r="M265" s="132">
        <f>SUM(M22:M242)</f>
        <v>288600000</v>
      </c>
      <c r="N265" s="431"/>
      <c r="O265" s="431"/>
      <c r="P265" s="431"/>
    </row>
    <row r="266" spans="1:16" ht="18.75">
      <c r="A266" s="430"/>
      <c r="B266" s="430"/>
      <c r="C266" s="131" t="s">
        <v>441</v>
      </c>
      <c r="D266" s="133"/>
      <c r="E266" s="134">
        <f>E265/$E$269*100</f>
        <v>83.1733381633762</v>
      </c>
      <c r="F266" s="38"/>
      <c r="G266" s="134">
        <f>G265/$E$269*100</f>
        <v>2.8980257199782646</v>
      </c>
      <c r="H266" s="135"/>
      <c r="I266" s="134">
        <f>I265/$E$269*100</f>
        <v>5.8503894222061215</v>
      </c>
      <c r="J266" s="135"/>
      <c r="K266" s="134">
        <f>K265/$E$269*100</f>
        <v>6.067741351204492</v>
      </c>
      <c r="L266" s="135"/>
      <c r="M266" s="134">
        <f>M265/$E$269*100</f>
        <v>2.010505343234921</v>
      </c>
      <c r="N266" s="431"/>
      <c r="O266" s="431"/>
      <c r="P266" s="431"/>
    </row>
    <row r="267" spans="1:16" ht="3.75" customHeight="1">
      <c r="A267" s="427"/>
      <c r="B267" s="427"/>
      <c r="C267" s="137"/>
      <c r="D267" s="136"/>
      <c r="E267" s="138"/>
      <c r="F267" s="139"/>
      <c r="G267" s="138"/>
      <c r="H267" s="140"/>
      <c r="I267" s="140"/>
      <c r="J267" s="140"/>
      <c r="K267" s="140"/>
      <c r="L267" s="140"/>
      <c r="M267" s="140"/>
      <c r="N267" s="140"/>
      <c r="O267" s="140"/>
      <c r="P267" s="140"/>
    </row>
    <row r="268" spans="1:16" ht="47.25">
      <c r="A268" s="414" t="s">
        <v>442</v>
      </c>
      <c r="B268" s="414"/>
      <c r="C268" s="141" t="s">
        <v>443</v>
      </c>
      <c r="E268" s="142" t="s">
        <v>444</v>
      </c>
      <c r="G268" s="143" t="s">
        <v>445</v>
      </c>
      <c r="H268" s="140"/>
      <c r="I268" s="140"/>
      <c r="J268" s="140"/>
      <c r="K268" s="140"/>
      <c r="L268" s="140"/>
      <c r="M268" s="140"/>
      <c r="N268" s="140"/>
      <c r="O268" s="140"/>
      <c r="P268" s="140"/>
    </row>
    <row r="269" spans="1:16" ht="18.75">
      <c r="A269" s="414"/>
      <c r="B269" s="414"/>
      <c r="C269" s="144" t="s">
        <v>446</v>
      </c>
      <c r="E269" s="145">
        <f>SUM(E265:M265)</f>
        <v>14354600000</v>
      </c>
      <c r="G269" s="134">
        <f>E269/$E$269*100</f>
        <v>100</v>
      </c>
      <c r="H269" s="140"/>
      <c r="I269" s="145">
        <f>SUM(E265:M265)</f>
        <v>14354600000</v>
      </c>
      <c r="J269" s="140"/>
      <c r="K269" s="140"/>
      <c r="L269" s="140"/>
      <c r="M269" s="140"/>
      <c r="N269" s="140"/>
      <c r="O269" s="140"/>
      <c r="P269" s="140"/>
    </row>
    <row r="270" spans="1:16" ht="18.75">
      <c r="A270" s="414"/>
      <c r="B270" s="414"/>
      <c r="C270" s="146" t="s">
        <v>447</v>
      </c>
      <c r="D270" s="146"/>
      <c r="E270" s="146"/>
      <c r="F270" s="146"/>
      <c r="G270" s="146"/>
      <c r="H270" s="140"/>
      <c r="I270" s="140"/>
      <c r="J270" s="140"/>
      <c r="K270" s="140"/>
      <c r="L270" s="140"/>
      <c r="M270" s="140"/>
      <c r="N270" s="140"/>
      <c r="O270" s="140"/>
      <c r="P270" s="140"/>
    </row>
    <row r="271" spans="1:16" ht="18.75">
      <c r="A271" s="414"/>
      <c r="B271" s="414"/>
      <c r="C271" s="147" t="s">
        <v>448</v>
      </c>
      <c r="E271" s="148">
        <f>M265</f>
        <v>288600000</v>
      </c>
      <c r="G271" s="134">
        <f>E271/$E$269*100</f>
        <v>2.010505343234921</v>
      </c>
      <c r="H271" s="140"/>
      <c r="I271" s="148">
        <f>M265</f>
        <v>288600000</v>
      </c>
      <c r="J271" s="140"/>
      <c r="K271" s="140"/>
      <c r="L271" s="140"/>
      <c r="M271" s="140"/>
      <c r="N271" s="140"/>
      <c r="O271" s="140"/>
      <c r="P271" s="140"/>
    </row>
    <row r="272" spans="1:16" ht="18.75">
      <c r="A272" s="414"/>
      <c r="B272" s="414"/>
      <c r="C272" s="147" t="s">
        <v>449</v>
      </c>
      <c r="E272" s="148">
        <f>K265</f>
        <v>871000000</v>
      </c>
      <c r="G272" s="134">
        <f>E272/$E$269*100</f>
        <v>6.067741351204492</v>
      </c>
      <c r="H272" s="140"/>
      <c r="I272" s="148">
        <f>K265</f>
        <v>871000000</v>
      </c>
      <c r="J272" s="140"/>
      <c r="K272" s="140"/>
      <c r="L272" s="140"/>
      <c r="M272" s="140"/>
      <c r="N272" s="140"/>
      <c r="O272" s="140"/>
      <c r="P272" s="140"/>
    </row>
    <row r="273" spans="1:16" ht="18.75">
      <c r="A273" s="414"/>
      <c r="B273" s="414"/>
      <c r="C273" s="147" t="s">
        <v>450</v>
      </c>
      <c r="E273" s="148">
        <f>I265</f>
        <v>839800000</v>
      </c>
      <c r="G273" s="134">
        <f>E273/$E$269*100</f>
        <v>5.8503894222061215</v>
      </c>
      <c r="H273" s="140"/>
      <c r="I273" s="148">
        <f>I265</f>
        <v>839800000</v>
      </c>
      <c r="J273" s="140"/>
      <c r="K273" s="140"/>
      <c r="L273" s="140"/>
      <c r="M273" s="140"/>
      <c r="N273" s="140"/>
      <c r="O273" s="140"/>
      <c r="P273" s="140"/>
    </row>
    <row r="274" spans="1:16" ht="18.75">
      <c r="A274" s="414"/>
      <c r="B274" s="414"/>
      <c r="C274" s="147" t="s">
        <v>868</v>
      </c>
      <c r="E274" s="148">
        <f>G265</f>
        <v>416000000</v>
      </c>
      <c r="G274" s="134">
        <f>E274/$E$269*100</f>
        <v>2.8980257199782646</v>
      </c>
      <c r="H274" s="140"/>
      <c r="I274" s="148">
        <f>G265</f>
        <v>416000000</v>
      </c>
      <c r="J274" s="140"/>
      <c r="K274" s="140"/>
      <c r="L274" s="140"/>
      <c r="M274" s="140"/>
      <c r="N274" s="140"/>
      <c r="O274" s="140"/>
      <c r="P274" s="140"/>
    </row>
    <row r="275" spans="1:16" ht="18.75">
      <c r="A275" s="414"/>
      <c r="B275" s="414"/>
      <c r="C275" s="147" t="s">
        <v>869</v>
      </c>
      <c r="E275" s="148">
        <f>E265</f>
        <v>11939200000</v>
      </c>
      <c r="G275" s="134">
        <f>E275/$E$269*100</f>
        <v>83.1733381633762</v>
      </c>
      <c r="H275" s="140"/>
      <c r="I275" s="148">
        <f>E265</f>
        <v>11939200000</v>
      </c>
      <c r="J275" s="140"/>
      <c r="K275" s="140"/>
      <c r="L275" s="140"/>
      <c r="M275" s="140"/>
      <c r="N275" s="140"/>
      <c r="O275" s="140"/>
      <c r="P275" s="140"/>
    </row>
    <row r="276" spans="1:16" ht="18.75">
      <c r="A276" s="414"/>
      <c r="B276" s="414"/>
      <c r="C276" s="146" t="s">
        <v>870</v>
      </c>
      <c r="D276" s="146"/>
      <c r="E276" s="146"/>
      <c r="F276" s="146"/>
      <c r="G276" s="146"/>
      <c r="H276" s="140"/>
      <c r="I276" s="140"/>
      <c r="J276" s="140"/>
      <c r="K276" s="140"/>
      <c r="L276" s="140"/>
      <c r="M276" s="140"/>
      <c r="N276" s="140"/>
      <c r="O276" s="140"/>
      <c r="P276" s="140"/>
    </row>
    <row r="277" spans="1:16" ht="18.75">
      <c r="A277" s="414"/>
      <c r="B277" s="414"/>
      <c r="C277" s="147" t="s">
        <v>871</v>
      </c>
      <c r="E277" s="148">
        <f>E4*E7</f>
        <v>8320000000</v>
      </c>
      <c r="G277" s="134">
        <f>E277/$E$269*100</f>
        <v>57.9605143995653</v>
      </c>
      <c r="H277" s="140"/>
      <c r="I277" s="148">
        <v>8320000000</v>
      </c>
      <c r="J277" s="140"/>
      <c r="K277" s="140"/>
      <c r="L277" s="140"/>
      <c r="M277" s="140"/>
      <c r="N277" s="140"/>
      <c r="O277" s="140"/>
      <c r="P277" s="140"/>
    </row>
    <row r="278" spans="1:16" ht="18.75">
      <c r="A278" s="414"/>
      <c r="B278" s="414"/>
      <c r="C278" s="147" t="s">
        <v>872</v>
      </c>
      <c r="E278" s="148">
        <f>E277*E5/100</f>
        <v>1855360000</v>
      </c>
      <c r="G278" s="134">
        <f>E278/$E$269*100</f>
        <v>12.92519471110306</v>
      </c>
      <c r="H278" s="140"/>
      <c r="I278" s="148">
        <v>1855360000</v>
      </c>
      <c r="J278" s="140"/>
      <c r="K278" s="140"/>
      <c r="L278" s="140"/>
      <c r="M278" s="140"/>
      <c r="N278" s="140"/>
      <c r="O278" s="140"/>
      <c r="P278" s="140"/>
    </row>
    <row r="279" spans="1:16" ht="18.75">
      <c r="A279" s="414"/>
      <c r="B279" s="414"/>
      <c r="C279" s="147" t="s">
        <v>873</v>
      </c>
      <c r="E279" s="148">
        <f>E4*E7*E6/100</f>
        <v>832000000</v>
      </c>
      <c r="G279" s="134">
        <f>E279/$E$269*100</f>
        <v>5.796051439956529</v>
      </c>
      <c r="H279" s="140"/>
      <c r="I279" s="148">
        <v>832000000</v>
      </c>
      <c r="J279" s="140"/>
      <c r="K279" s="140"/>
      <c r="L279" s="140"/>
      <c r="M279" s="140"/>
      <c r="N279" s="140"/>
      <c r="O279" s="140"/>
      <c r="P279" s="140"/>
    </row>
    <row r="280" spans="1:16" ht="18.75">
      <c r="A280" s="414"/>
      <c r="B280" s="414"/>
      <c r="C280" s="147" t="s">
        <v>874</v>
      </c>
      <c r="E280" s="148">
        <f>E269-E277-E278-E279</f>
        <v>3347240000</v>
      </c>
      <c r="G280" s="134">
        <f>E280/$E$269*100</f>
        <v>23.318239449375113</v>
      </c>
      <c r="H280" s="140"/>
      <c r="I280" s="148">
        <v>3347240000</v>
      </c>
      <c r="J280" s="140"/>
      <c r="K280" s="140"/>
      <c r="L280" s="140"/>
      <c r="M280" s="140"/>
      <c r="N280" s="140"/>
      <c r="O280" s="140"/>
      <c r="P280" s="140"/>
    </row>
    <row r="281" spans="5:15" ht="20.25"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149"/>
    </row>
    <row r="282" spans="5:15" ht="20.25"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149"/>
    </row>
    <row r="283" spans="5:15" ht="20.25"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149"/>
    </row>
    <row r="284" spans="5:15" ht="20.25"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149"/>
    </row>
    <row r="285" spans="5:15" ht="20.25"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149"/>
    </row>
    <row r="286" spans="5:15" ht="20.25"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149"/>
    </row>
    <row r="287" spans="5:15" ht="20.25"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149"/>
    </row>
    <row r="288" spans="5:15" ht="20.25"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149"/>
    </row>
    <row r="289" spans="5:15" ht="20.25"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149"/>
    </row>
    <row r="290" spans="5:15" ht="20.25"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149"/>
    </row>
    <row r="291" spans="5:15" ht="20.25"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149"/>
    </row>
    <row r="292" spans="5:15" ht="20.25"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149"/>
    </row>
    <row r="293" spans="5:15" ht="20.25"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149"/>
    </row>
    <row r="294" spans="5:15" ht="20.25"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149"/>
    </row>
    <row r="295" spans="5:15" ht="20.25"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149"/>
    </row>
    <row r="296" spans="5:15" ht="20.25"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149"/>
    </row>
    <row r="297" spans="5:15" ht="20.25"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149"/>
    </row>
    <row r="298" spans="5:15" ht="20.25"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149"/>
    </row>
    <row r="299" spans="5:15" ht="20.25"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149"/>
    </row>
    <row r="300" spans="5:15" ht="20.25"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149"/>
    </row>
    <row r="301" spans="5:15" ht="20.25"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149"/>
    </row>
    <row r="302" spans="5:15" ht="20.25"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149"/>
    </row>
    <row r="303" spans="5:15" ht="20.25"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149"/>
    </row>
    <row r="304" spans="5:15" ht="20.25">
      <c r="E304" s="74"/>
      <c r="F304" s="74"/>
      <c r="G304" s="74"/>
      <c r="H304" s="74"/>
      <c r="I304" s="74"/>
      <c r="J304" s="74"/>
      <c r="K304" s="74"/>
      <c r="L304" s="74"/>
      <c r="M304" s="74"/>
      <c r="N304" s="74"/>
      <c r="O304" s="149"/>
    </row>
    <row r="305" spans="5:15" ht="20.25"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149"/>
    </row>
    <row r="306" spans="5:15" ht="20.25"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149"/>
    </row>
    <row r="307" spans="5:15" ht="20.25"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149"/>
    </row>
    <row r="308" spans="5:15" ht="20.25"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149"/>
    </row>
    <row r="309" spans="5:15" ht="20.25">
      <c r="E309" s="74"/>
      <c r="F309" s="74"/>
      <c r="G309" s="74"/>
      <c r="H309" s="74"/>
      <c r="I309" s="74"/>
      <c r="J309" s="74"/>
      <c r="K309" s="74"/>
      <c r="L309" s="74"/>
      <c r="M309" s="74"/>
      <c r="N309" s="74"/>
      <c r="O309" s="149"/>
    </row>
    <row r="310" spans="5:15" ht="20.25">
      <c r="E310" s="74"/>
      <c r="F310" s="74"/>
      <c r="G310" s="74"/>
      <c r="H310" s="74"/>
      <c r="I310" s="74"/>
      <c r="J310" s="74"/>
      <c r="K310" s="74"/>
      <c r="L310" s="74"/>
      <c r="M310" s="74"/>
      <c r="N310" s="74"/>
      <c r="O310" s="149"/>
    </row>
    <row r="311" spans="5:15" ht="20.25"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149"/>
    </row>
    <row r="312" spans="5:15" ht="20.25">
      <c r="E312" s="74"/>
      <c r="F312" s="74"/>
      <c r="G312" s="74"/>
      <c r="H312" s="74"/>
      <c r="I312" s="74"/>
      <c r="J312" s="74"/>
      <c r="K312" s="74"/>
      <c r="L312" s="74"/>
      <c r="M312" s="74"/>
      <c r="N312" s="74"/>
      <c r="O312" s="149"/>
    </row>
    <row r="313" spans="5:15" ht="20.25">
      <c r="E313" s="74"/>
      <c r="F313" s="74"/>
      <c r="G313" s="74"/>
      <c r="H313" s="74"/>
      <c r="I313" s="74"/>
      <c r="J313" s="74"/>
      <c r="K313" s="74"/>
      <c r="L313" s="74"/>
      <c r="M313" s="74"/>
      <c r="N313" s="74"/>
      <c r="O313" s="149"/>
    </row>
    <row r="314" spans="5:15" ht="20.25">
      <c r="E314" s="74"/>
      <c r="F314" s="74"/>
      <c r="G314" s="74"/>
      <c r="H314" s="74"/>
      <c r="I314" s="74"/>
      <c r="J314" s="74"/>
      <c r="K314" s="74"/>
      <c r="L314" s="74"/>
      <c r="M314" s="74"/>
      <c r="N314" s="74"/>
      <c r="O314" s="149"/>
    </row>
    <row r="315" spans="5:15" ht="20.25">
      <c r="E315" s="74"/>
      <c r="F315" s="74"/>
      <c r="G315" s="74"/>
      <c r="H315" s="74"/>
      <c r="I315" s="74"/>
      <c r="J315" s="74"/>
      <c r="K315" s="74"/>
      <c r="L315" s="74"/>
      <c r="M315" s="74"/>
      <c r="N315" s="74"/>
      <c r="O315" s="149"/>
    </row>
    <row r="316" spans="5:15" ht="20.25">
      <c r="E316" s="74"/>
      <c r="F316" s="74"/>
      <c r="G316" s="74"/>
      <c r="H316" s="74"/>
      <c r="I316" s="74"/>
      <c r="J316" s="74"/>
      <c r="K316" s="74"/>
      <c r="L316" s="74"/>
      <c r="M316" s="74"/>
      <c r="N316" s="74"/>
      <c r="O316" s="149"/>
    </row>
    <row r="317" spans="5:15" ht="20.25">
      <c r="E317" s="74"/>
      <c r="F317" s="74"/>
      <c r="G317" s="74"/>
      <c r="H317" s="74"/>
      <c r="I317" s="74"/>
      <c r="J317" s="74"/>
      <c r="K317" s="74"/>
      <c r="L317" s="74"/>
      <c r="M317" s="74"/>
      <c r="N317" s="74"/>
      <c r="O317" s="149"/>
    </row>
    <row r="318" spans="5:15" ht="20.25">
      <c r="E318" s="74"/>
      <c r="F318" s="74"/>
      <c r="G318" s="74"/>
      <c r="H318" s="74"/>
      <c r="I318" s="74"/>
      <c r="J318" s="74"/>
      <c r="K318" s="74"/>
      <c r="L318" s="74"/>
      <c r="M318" s="74"/>
      <c r="N318" s="74"/>
      <c r="O318" s="149"/>
    </row>
    <row r="319" spans="5:15" ht="20.25">
      <c r="E319" s="74"/>
      <c r="F319" s="74"/>
      <c r="G319" s="74"/>
      <c r="H319" s="74"/>
      <c r="I319" s="74"/>
      <c r="J319" s="74"/>
      <c r="K319" s="74"/>
      <c r="L319" s="74"/>
      <c r="M319" s="74"/>
      <c r="N319" s="74"/>
      <c r="O319" s="149"/>
    </row>
    <row r="320" spans="5:15" ht="20.25">
      <c r="E320" s="74"/>
      <c r="F320" s="74"/>
      <c r="G320" s="74"/>
      <c r="H320" s="74"/>
      <c r="I320" s="74"/>
      <c r="J320" s="74"/>
      <c r="K320" s="74"/>
      <c r="L320" s="74"/>
      <c r="M320" s="74"/>
      <c r="N320" s="74"/>
      <c r="O320" s="149"/>
    </row>
    <row r="321" spans="5:15" ht="20.25">
      <c r="E321" s="74"/>
      <c r="F321" s="74"/>
      <c r="G321" s="74"/>
      <c r="H321" s="74"/>
      <c r="I321" s="74"/>
      <c r="J321" s="74"/>
      <c r="K321" s="74"/>
      <c r="L321" s="74"/>
      <c r="M321" s="74"/>
      <c r="N321" s="74"/>
      <c r="O321" s="149"/>
    </row>
    <row r="322" spans="5:15" ht="20.25">
      <c r="E322" s="74"/>
      <c r="F322" s="74"/>
      <c r="G322" s="74"/>
      <c r="H322" s="74"/>
      <c r="I322" s="74"/>
      <c r="J322" s="74"/>
      <c r="K322" s="74"/>
      <c r="L322" s="74"/>
      <c r="M322" s="74"/>
      <c r="N322" s="74"/>
      <c r="O322" s="149"/>
    </row>
    <row r="323" spans="5:15" ht="20.25">
      <c r="E323" s="74"/>
      <c r="F323" s="74"/>
      <c r="G323" s="74"/>
      <c r="H323" s="74"/>
      <c r="I323" s="74"/>
      <c r="J323" s="74"/>
      <c r="K323" s="74"/>
      <c r="L323" s="74"/>
      <c r="M323" s="74"/>
      <c r="N323" s="74"/>
      <c r="O323" s="149"/>
    </row>
    <row r="324" spans="5:15" ht="20.25">
      <c r="E324" s="74"/>
      <c r="F324" s="74"/>
      <c r="G324" s="74"/>
      <c r="H324" s="74"/>
      <c r="I324" s="74"/>
      <c r="J324" s="74"/>
      <c r="K324" s="74"/>
      <c r="L324" s="74"/>
      <c r="M324" s="74"/>
      <c r="N324" s="74"/>
      <c r="O324" s="149"/>
    </row>
    <row r="325" spans="5:15" ht="20.25">
      <c r="E325" s="74"/>
      <c r="F325" s="74"/>
      <c r="G325" s="74"/>
      <c r="H325" s="74"/>
      <c r="I325" s="74"/>
      <c r="J325" s="74"/>
      <c r="K325" s="74"/>
      <c r="L325" s="74"/>
      <c r="M325" s="74"/>
      <c r="N325" s="74"/>
      <c r="O325" s="149"/>
    </row>
    <row r="326" spans="5:15" ht="20.25">
      <c r="E326" s="74"/>
      <c r="F326" s="74"/>
      <c r="G326" s="74"/>
      <c r="H326" s="74"/>
      <c r="I326" s="74"/>
      <c r="J326" s="74"/>
      <c r="K326" s="74"/>
      <c r="L326" s="74"/>
      <c r="M326" s="74"/>
      <c r="N326" s="74"/>
      <c r="O326" s="149"/>
    </row>
    <row r="327" spans="5:15" ht="20.25">
      <c r="E327" s="74"/>
      <c r="F327" s="74"/>
      <c r="G327" s="74"/>
      <c r="H327" s="74"/>
      <c r="I327" s="74"/>
      <c r="J327" s="74"/>
      <c r="K327" s="74"/>
      <c r="L327" s="74"/>
      <c r="M327" s="74"/>
      <c r="N327" s="74"/>
      <c r="O327" s="149"/>
    </row>
    <row r="328" spans="5:15" ht="20.25">
      <c r="E328" s="74"/>
      <c r="F328" s="74"/>
      <c r="G328" s="74"/>
      <c r="H328" s="74"/>
      <c r="I328" s="74"/>
      <c r="J328" s="74"/>
      <c r="K328" s="74"/>
      <c r="L328" s="74"/>
      <c r="M328" s="74"/>
      <c r="N328" s="74"/>
      <c r="O328" s="149"/>
    </row>
    <row r="329" spans="5:15" ht="20.25">
      <c r="E329" s="74"/>
      <c r="F329" s="74"/>
      <c r="G329" s="74"/>
      <c r="H329" s="74"/>
      <c r="I329" s="74"/>
      <c r="J329" s="74"/>
      <c r="K329" s="74"/>
      <c r="L329" s="74"/>
      <c r="M329" s="74"/>
      <c r="N329" s="74"/>
      <c r="O329" s="149"/>
    </row>
    <row r="330" spans="5:15" ht="20.25">
      <c r="E330" s="74"/>
      <c r="F330" s="74"/>
      <c r="G330" s="74"/>
      <c r="H330" s="74"/>
      <c r="I330" s="74"/>
      <c r="J330" s="74"/>
      <c r="K330" s="74"/>
      <c r="L330" s="74"/>
      <c r="M330" s="74"/>
      <c r="N330" s="74"/>
      <c r="O330" s="149"/>
    </row>
    <row r="331" spans="5:15" ht="20.25">
      <c r="E331" s="74"/>
      <c r="F331" s="74"/>
      <c r="G331" s="74"/>
      <c r="H331" s="74"/>
      <c r="I331" s="74"/>
      <c r="J331" s="74"/>
      <c r="K331" s="74"/>
      <c r="L331" s="74"/>
      <c r="M331" s="74"/>
      <c r="N331" s="74"/>
      <c r="O331" s="149"/>
    </row>
    <row r="332" spans="5:15" ht="20.25">
      <c r="E332" s="74"/>
      <c r="F332" s="74"/>
      <c r="G332" s="74"/>
      <c r="H332" s="74"/>
      <c r="I332" s="74"/>
      <c r="J332" s="74"/>
      <c r="K332" s="74"/>
      <c r="L332" s="74"/>
      <c r="M332" s="74"/>
      <c r="N332" s="74"/>
      <c r="O332" s="149"/>
    </row>
    <row r="333" spans="5:15" ht="20.25">
      <c r="E333" s="74"/>
      <c r="F333" s="74"/>
      <c r="G333" s="74"/>
      <c r="H333" s="74"/>
      <c r="I333" s="74"/>
      <c r="J333" s="74"/>
      <c r="K333" s="74"/>
      <c r="L333" s="74"/>
      <c r="M333" s="74"/>
      <c r="N333" s="74"/>
      <c r="O333" s="149"/>
    </row>
    <row r="334" spans="5:15" ht="20.25">
      <c r="E334" s="74"/>
      <c r="F334" s="74"/>
      <c r="G334" s="74"/>
      <c r="H334" s="74"/>
      <c r="I334" s="74"/>
      <c r="J334" s="74"/>
      <c r="K334" s="74"/>
      <c r="L334" s="74"/>
      <c r="M334" s="74"/>
      <c r="N334" s="74"/>
      <c r="O334" s="149"/>
    </row>
    <row r="335" spans="5:15" ht="20.25">
      <c r="E335" s="74"/>
      <c r="F335" s="74"/>
      <c r="G335" s="74"/>
      <c r="H335" s="74"/>
      <c r="I335" s="74"/>
      <c r="J335" s="74"/>
      <c r="K335" s="74"/>
      <c r="L335" s="74"/>
      <c r="M335" s="74"/>
      <c r="N335" s="74"/>
      <c r="O335" s="149"/>
    </row>
    <row r="336" spans="5:15" ht="20.25">
      <c r="E336" s="74"/>
      <c r="F336" s="74"/>
      <c r="G336" s="74"/>
      <c r="H336" s="74"/>
      <c r="I336" s="74"/>
      <c r="J336" s="74"/>
      <c r="K336" s="74"/>
      <c r="L336" s="74"/>
      <c r="M336" s="74"/>
      <c r="N336" s="74"/>
      <c r="O336" s="149"/>
    </row>
    <row r="337" spans="5:15" ht="20.25">
      <c r="E337" s="74"/>
      <c r="F337" s="74"/>
      <c r="G337" s="74"/>
      <c r="H337" s="74"/>
      <c r="I337" s="74"/>
      <c r="J337" s="74"/>
      <c r="K337" s="74"/>
      <c r="L337" s="74"/>
      <c r="M337" s="74"/>
      <c r="N337" s="74"/>
      <c r="O337" s="149"/>
    </row>
    <row r="338" spans="5:15" ht="20.25">
      <c r="E338" s="74"/>
      <c r="F338" s="74"/>
      <c r="G338" s="74"/>
      <c r="H338" s="74"/>
      <c r="I338" s="74"/>
      <c r="J338" s="74"/>
      <c r="K338" s="74"/>
      <c r="L338" s="74"/>
      <c r="M338" s="74"/>
      <c r="N338" s="74"/>
      <c r="O338" s="149"/>
    </row>
    <row r="339" spans="5:15" ht="20.25">
      <c r="E339" s="74"/>
      <c r="F339" s="74"/>
      <c r="G339" s="74"/>
      <c r="H339" s="74"/>
      <c r="I339" s="74"/>
      <c r="J339" s="74"/>
      <c r="K339" s="74"/>
      <c r="L339" s="74"/>
      <c r="M339" s="74"/>
      <c r="N339" s="74"/>
      <c r="O339" s="149"/>
    </row>
    <row r="340" spans="5:15" ht="20.25">
      <c r="E340" s="74"/>
      <c r="F340" s="74"/>
      <c r="G340" s="74"/>
      <c r="H340" s="74"/>
      <c r="I340" s="74"/>
      <c r="J340" s="74"/>
      <c r="K340" s="74"/>
      <c r="L340" s="74"/>
      <c r="M340" s="74"/>
      <c r="N340" s="74"/>
      <c r="O340" s="149"/>
    </row>
    <row r="341" spans="5:15" ht="20.25">
      <c r="E341" s="74"/>
      <c r="F341" s="74"/>
      <c r="G341" s="74"/>
      <c r="H341" s="74"/>
      <c r="I341" s="74"/>
      <c r="J341" s="74"/>
      <c r="K341" s="74"/>
      <c r="L341" s="74"/>
      <c r="M341" s="74"/>
      <c r="N341" s="74"/>
      <c r="O341" s="149"/>
    </row>
    <row r="342" spans="5:15" ht="20.25">
      <c r="E342" s="74"/>
      <c r="F342" s="74"/>
      <c r="G342" s="74"/>
      <c r="H342" s="74"/>
      <c r="I342" s="74"/>
      <c r="J342" s="74"/>
      <c r="K342" s="74"/>
      <c r="L342" s="74"/>
      <c r="M342" s="74"/>
      <c r="N342" s="74"/>
      <c r="O342" s="149"/>
    </row>
    <row r="343" spans="5:15" ht="20.25">
      <c r="E343" s="74"/>
      <c r="F343" s="74"/>
      <c r="G343" s="74"/>
      <c r="H343" s="74"/>
      <c r="I343" s="74"/>
      <c r="J343" s="74"/>
      <c r="K343" s="74"/>
      <c r="L343" s="74"/>
      <c r="M343" s="74"/>
      <c r="N343" s="74"/>
      <c r="O343" s="149"/>
    </row>
    <row r="344" spans="5:15" ht="20.25">
      <c r="E344" s="74"/>
      <c r="F344" s="74"/>
      <c r="G344" s="74"/>
      <c r="H344" s="74"/>
      <c r="I344" s="74"/>
      <c r="J344" s="74"/>
      <c r="K344" s="74"/>
      <c r="L344" s="74"/>
      <c r="M344" s="74"/>
      <c r="N344" s="74"/>
      <c r="O344" s="149"/>
    </row>
    <row r="345" spans="5:15" ht="20.25">
      <c r="E345" s="74"/>
      <c r="F345" s="74"/>
      <c r="G345" s="74"/>
      <c r="H345" s="74"/>
      <c r="I345" s="74"/>
      <c r="J345" s="74"/>
      <c r="K345" s="74"/>
      <c r="L345" s="74"/>
      <c r="M345" s="74"/>
      <c r="N345" s="74"/>
      <c r="O345" s="149"/>
    </row>
    <row r="346" spans="5:15" ht="20.25">
      <c r="E346" s="74"/>
      <c r="F346" s="74"/>
      <c r="G346" s="74"/>
      <c r="H346" s="74"/>
      <c r="I346" s="74"/>
      <c r="J346" s="74"/>
      <c r="K346" s="74"/>
      <c r="L346" s="74"/>
      <c r="M346" s="74"/>
      <c r="N346" s="74"/>
      <c r="O346" s="149"/>
    </row>
    <row r="347" spans="5:15" ht="20.25">
      <c r="E347" s="74"/>
      <c r="F347" s="74"/>
      <c r="G347" s="74"/>
      <c r="H347" s="74"/>
      <c r="I347" s="74"/>
      <c r="J347" s="74"/>
      <c r="K347" s="74"/>
      <c r="L347" s="74"/>
      <c r="M347" s="74"/>
      <c r="N347" s="74"/>
      <c r="O347" s="149"/>
    </row>
    <row r="348" spans="5:15" ht="20.25">
      <c r="E348" s="74"/>
      <c r="F348" s="74"/>
      <c r="G348" s="74"/>
      <c r="H348" s="74"/>
      <c r="I348" s="74"/>
      <c r="J348" s="74"/>
      <c r="K348" s="74"/>
      <c r="L348" s="74"/>
      <c r="M348" s="74"/>
      <c r="N348" s="74"/>
      <c r="O348" s="149"/>
    </row>
    <row r="349" spans="5:15" ht="20.25"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149"/>
    </row>
    <row r="350" spans="5:15" ht="20.25">
      <c r="E350" s="74"/>
      <c r="F350" s="74"/>
      <c r="G350" s="74"/>
      <c r="H350" s="74"/>
      <c r="I350" s="74"/>
      <c r="J350" s="74"/>
      <c r="K350" s="74"/>
      <c r="L350" s="74"/>
      <c r="M350" s="74"/>
      <c r="N350" s="74"/>
      <c r="O350" s="149"/>
    </row>
    <row r="351" spans="5:15" ht="20.25">
      <c r="E351" s="74"/>
      <c r="F351" s="74"/>
      <c r="G351" s="74"/>
      <c r="H351" s="74"/>
      <c r="I351" s="74"/>
      <c r="J351" s="74"/>
      <c r="K351" s="74"/>
      <c r="L351" s="74"/>
      <c r="M351" s="74"/>
      <c r="N351" s="74"/>
      <c r="O351" s="149"/>
    </row>
    <row r="352" spans="5:15" ht="20.25">
      <c r="E352" s="74"/>
      <c r="F352" s="74"/>
      <c r="G352" s="74"/>
      <c r="H352" s="74"/>
      <c r="I352" s="74"/>
      <c r="J352" s="74"/>
      <c r="K352" s="74"/>
      <c r="L352" s="74"/>
      <c r="M352" s="74"/>
      <c r="N352" s="74"/>
      <c r="O352" s="149"/>
    </row>
    <row r="353" spans="5:15" ht="20.25">
      <c r="E353" s="74"/>
      <c r="F353" s="74"/>
      <c r="G353" s="74"/>
      <c r="H353" s="74"/>
      <c r="I353" s="74"/>
      <c r="J353" s="74"/>
      <c r="K353" s="74"/>
      <c r="L353" s="74"/>
      <c r="M353" s="74"/>
      <c r="N353" s="74"/>
      <c r="O353" s="149"/>
    </row>
    <row r="354" spans="5:15" ht="20.25">
      <c r="E354" s="74"/>
      <c r="F354" s="74"/>
      <c r="G354" s="74"/>
      <c r="H354" s="74"/>
      <c r="I354" s="74"/>
      <c r="J354" s="74"/>
      <c r="K354" s="74"/>
      <c r="L354" s="74"/>
      <c r="M354" s="74"/>
      <c r="N354" s="74"/>
      <c r="O354" s="149"/>
    </row>
    <row r="355" spans="5:15" ht="20.25">
      <c r="E355" s="74"/>
      <c r="F355" s="74"/>
      <c r="G355" s="74"/>
      <c r="H355" s="74"/>
      <c r="I355" s="74"/>
      <c r="J355" s="74"/>
      <c r="K355" s="74"/>
      <c r="L355" s="74"/>
      <c r="M355" s="74"/>
      <c r="N355" s="74"/>
      <c r="O355" s="149"/>
    </row>
    <row r="356" spans="5:15" ht="20.25">
      <c r="E356" s="74"/>
      <c r="F356" s="74"/>
      <c r="G356" s="74"/>
      <c r="H356" s="74"/>
      <c r="I356" s="74"/>
      <c r="J356" s="74"/>
      <c r="K356" s="74"/>
      <c r="L356" s="74"/>
      <c r="M356" s="74"/>
      <c r="N356" s="74"/>
      <c r="O356" s="149"/>
    </row>
    <row r="357" spans="5:15" ht="20.25">
      <c r="E357" s="74"/>
      <c r="F357" s="74"/>
      <c r="G357" s="74"/>
      <c r="H357" s="74"/>
      <c r="I357" s="74"/>
      <c r="J357" s="74"/>
      <c r="K357" s="74"/>
      <c r="L357" s="74"/>
      <c r="M357" s="74"/>
      <c r="N357" s="74"/>
      <c r="O357" s="149"/>
    </row>
    <row r="358" spans="5:15" ht="20.25">
      <c r="E358" s="74"/>
      <c r="F358" s="74"/>
      <c r="G358" s="74"/>
      <c r="H358" s="74"/>
      <c r="I358" s="74"/>
      <c r="J358" s="74"/>
      <c r="K358" s="74"/>
      <c r="L358" s="74"/>
      <c r="M358" s="74"/>
      <c r="N358" s="74"/>
      <c r="O358" s="149"/>
    </row>
    <row r="359" spans="5:15" ht="20.25">
      <c r="E359" s="74"/>
      <c r="F359" s="74"/>
      <c r="G359" s="74"/>
      <c r="H359" s="74"/>
      <c r="I359" s="74"/>
      <c r="J359" s="74"/>
      <c r="K359" s="74"/>
      <c r="L359" s="74"/>
      <c r="M359" s="74"/>
      <c r="N359" s="74"/>
      <c r="O359" s="149"/>
    </row>
    <row r="360" spans="5:15" ht="20.25">
      <c r="E360" s="74"/>
      <c r="F360" s="74"/>
      <c r="G360" s="74"/>
      <c r="H360" s="74"/>
      <c r="I360" s="74"/>
      <c r="J360" s="74"/>
      <c r="K360" s="74"/>
      <c r="L360" s="74"/>
      <c r="M360" s="74"/>
      <c r="N360" s="74"/>
      <c r="O360" s="149"/>
    </row>
    <row r="361" spans="5:15" ht="20.25">
      <c r="E361" s="74"/>
      <c r="F361" s="74"/>
      <c r="G361" s="74"/>
      <c r="H361" s="74"/>
      <c r="I361" s="74"/>
      <c r="J361" s="74"/>
      <c r="K361" s="74"/>
      <c r="L361" s="74"/>
      <c r="M361" s="74"/>
      <c r="N361" s="74"/>
      <c r="O361" s="149"/>
    </row>
    <row r="362" spans="5:15" ht="20.25">
      <c r="E362" s="74"/>
      <c r="F362" s="74"/>
      <c r="G362" s="74"/>
      <c r="H362" s="74"/>
      <c r="I362" s="74"/>
      <c r="J362" s="74"/>
      <c r="K362" s="74"/>
      <c r="L362" s="74"/>
      <c r="M362" s="74"/>
      <c r="N362" s="74"/>
      <c r="O362" s="149"/>
    </row>
    <row r="363" spans="5:15" ht="20.25">
      <c r="E363" s="74"/>
      <c r="F363" s="74"/>
      <c r="G363" s="74"/>
      <c r="H363" s="74"/>
      <c r="I363" s="74"/>
      <c r="J363" s="74"/>
      <c r="K363" s="74"/>
      <c r="L363" s="74"/>
      <c r="M363" s="74"/>
      <c r="N363" s="74"/>
      <c r="O363" s="149"/>
    </row>
    <row r="364" spans="5:15" ht="20.25">
      <c r="E364" s="74"/>
      <c r="F364" s="74"/>
      <c r="G364" s="74"/>
      <c r="H364" s="74"/>
      <c r="I364" s="74"/>
      <c r="J364" s="74"/>
      <c r="K364" s="74"/>
      <c r="L364" s="74"/>
      <c r="M364" s="74"/>
      <c r="N364" s="74"/>
      <c r="O364" s="149"/>
    </row>
    <row r="365" spans="5:15" ht="20.25">
      <c r="E365" s="74"/>
      <c r="F365" s="74"/>
      <c r="G365" s="74"/>
      <c r="H365" s="74"/>
      <c r="I365" s="74"/>
      <c r="J365" s="74"/>
      <c r="K365" s="74"/>
      <c r="L365" s="74"/>
      <c r="M365" s="74"/>
      <c r="N365" s="74"/>
      <c r="O365" s="149"/>
    </row>
    <row r="366" spans="5:15" ht="20.25">
      <c r="E366" s="74"/>
      <c r="F366" s="74"/>
      <c r="G366" s="74"/>
      <c r="H366" s="74"/>
      <c r="I366" s="74"/>
      <c r="J366" s="74"/>
      <c r="K366" s="74"/>
      <c r="L366" s="74"/>
      <c r="M366" s="74"/>
      <c r="N366" s="74"/>
      <c r="O366" s="149"/>
    </row>
    <row r="367" spans="5:15" ht="20.25">
      <c r="E367" s="74"/>
      <c r="F367" s="74"/>
      <c r="G367" s="74"/>
      <c r="H367" s="74"/>
      <c r="I367" s="74"/>
      <c r="J367" s="74"/>
      <c r="K367" s="74"/>
      <c r="L367" s="74"/>
      <c r="M367" s="74"/>
      <c r="N367" s="74"/>
      <c r="O367" s="149"/>
    </row>
    <row r="368" spans="5:15" ht="20.25">
      <c r="E368" s="74"/>
      <c r="F368" s="74"/>
      <c r="G368" s="74"/>
      <c r="H368" s="74"/>
      <c r="I368" s="74"/>
      <c r="J368" s="74"/>
      <c r="K368" s="74"/>
      <c r="L368" s="74"/>
      <c r="M368" s="74"/>
      <c r="N368" s="74"/>
      <c r="O368" s="149"/>
    </row>
    <row r="369" spans="5:15" ht="20.25">
      <c r="E369" s="74"/>
      <c r="F369" s="74"/>
      <c r="G369" s="74"/>
      <c r="H369" s="74"/>
      <c r="I369" s="74"/>
      <c r="J369" s="74"/>
      <c r="K369" s="74"/>
      <c r="L369" s="74"/>
      <c r="M369" s="74"/>
      <c r="N369" s="74"/>
      <c r="O369" s="149"/>
    </row>
    <row r="370" spans="5:15" ht="20.25">
      <c r="E370" s="74"/>
      <c r="F370" s="74"/>
      <c r="G370" s="74"/>
      <c r="H370" s="74"/>
      <c r="I370" s="74"/>
      <c r="J370" s="74"/>
      <c r="K370" s="74"/>
      <c r="L370" s="74"/>
      <c r="M370" s="74"/>
      <c r="N370" s="74"/>
      <c r="O370" s="149"/>
    </row>
    <row r="371" spans="5:15" ht="20.25">
      <c r="E371" s="74"/>
      <c r="F371" s="74"/>
      <c r="G371" s="74"/>
      <c r="H371" s="74"/>
      <c r="I371" s="74"/>
      <c r="J371" s="74"/>
      <c r="K371" s="74"/>
      <c r="L371" s="74"/>
      <c r="M371" s="74"/>
      <c r="N371" s="74"/>
      <c r="O371" s="149"/>
    </row>
    <row r="372" spans="5:15" ht="20.25">
      <c r="E372" s="74"/>
      <c r="F372" s="74"/>
      <c r="G372" s="74"/>
      <c r="H372" s="74"/>
      <c r="I372" s="74"/>
      <c r="J372" s="74"/>
      <c r="K372" s="74"/>
      <c r="L372" s="74"/>
      <c r="M372" s="74"/>
      <c r="N372" s="74"/>
      <c r="O372" s="149"/>
    </row>
    <row r="373" spans="5:15" ht="20.25">
      <c r="E373" s="74"/>
      <c r="F373" s="74"/>
      <c r="G373" s="74"/>
      <c r="H373" s="74"/>
      <c r="I373" s="74"/>
      <c r="J373" s="74"/>
      <c r="K373" s="74"/>
      <c r="L373" s="74"/>
      <c r="M373" s="74"/>
      <c r="N373" s="74"/>
      <c r="O373" s="149"/>
    </row>
    <row r="374" spans="5:15" ht="20.25">
      <c r="E374" s="74"/>
      <c r="F374" s="74"/>
      <c r="G374" s="74"/>
      <c r="H374" s="74"/>
      <c r="I374" s="74"/>
      <c r="J374" s="74"/>
      <c r="K374" s="74"/>
      <c r="L374" s="74"/>
      <c r="M374" s="74"/>
      <c r="N374" s="74"/>
      <c r="O374" s="149"/>
    </row>
    <row r="375" spans="5:15" ht="20.25">
      <c r="E375" s="74"/>
      <c r="F375" s="74"/>
      <c r="G375" s="74"/>
      <c r="H375" s="74"/>
      <c r="I375" s="74"/>
      <c r="J375" s="74"/>
      <c r="K375" s="74"/>
      <c r="L375" s="74"/>
      <c r="M375" s="74"/>
      <c r="N375" s="74"/>
      <c r="O375" s="149"/>
    </row>
    <row r="376" spans="5:15" ht="20.25">
      <c r="E376" s="74"/>
      <c r="F376" s="74"/>
      <c r="G376" s="74"/>
      <c r="H376" s="74"/>
      <c r="I376" s="74"/>
      <c r="J376" s="74"/>
      <c r="K376" s="74"/>
      <c r="L376" s="74"/>
      <c r="M376" s="74"/>
      <c r="N376" s="74"/>
      <c r="O376" s="149"/>
    </row>
    <row r="377" spans="5:15" ht="20.25">
      <c r="E377" s="74"/>
      <c r="F377" s="74"/>
      <c r="G377" s="74"/>
      <c r="H377" s="74"/>
      <c r="I377" s="74"/>
      <c r="J377" s="74"/>
      <c r="K377" s="74"/>
      <c r="L377" s="74"/>
      <c r="M377" s="74"/>
      <c r="N377" s="74"/>
      <c r="O377" s="149"/>
    </row>
    <row r="378" spans="5:15" ht="20.25">
      <c r="E378" s="74"/>
      <c r="F378" s="74"/>
      <c r="G378" s="74"/>
      <c r="H378" s="74"/>
      <c r="I378" s="74"/>
      <c r="J378" s="74"/>
      <c r="K378" s="74"/>
      <c r="L378" s="74"/>
      <c r="M378" s="74"/>
      <c r="N378" s="74"/>
      <c r="O378" s="149"/>
    </row>
    <row r="379" spans="5:15" ht="20.25">
      <c r="E379" s="74"/>
      <c r="F379" s="74"/>
      <c r="G379" s="74"/>
      <c r="H379" s="74"/>
      <c r="I379" s="74"/>
      <c r="J379" s="74"/>
      <c r="K379" s="74"/>
      <c r="L379" s="74"/>
      <c r="M379" s="74"/>
      <c r="N379" s="74"/>
      <c r="O379" s="149"/>
    </row>
    <row r="380" spans="5:15" ht="20.25">
      <c r="E380" s="74"/>
      <c r="F380" s="74"/>
      <c r="G380" s="74"/>
      <c r="H380" s="74"/>
      <c r="I380" s="74"/>
      <c r="J380" s="74"/>
      <c r="K380" s="74"/>
      <c r="L380" s="74"/>
      <c r="M380" s="74"/>
      <c r="N380" s="74"/>
      <c r="O380" s="149"/>
    </row>
    <row r="381" spans="5:15" ht="20.25">
      <c r="E381" s="74"/>
      <c r="F381" s="74"/>
      <c r="G381" s="74"/>
      <c r="H381" s="74"/>
      <c r="I381" s="74"/>
      <c r="J381" s="74"/>
      <c r="K381" s="74"/>
      <c r="L381" s="74"/>
      <c r="M381" s="74"/>
      <c r="N381" s="74"/>
      <c r="O381" s="149"/>
    </row>
    <row r="382" spans="5:15" ht="20.25">
      <c r="E382" s="74"/>
      <c r="F382" s="74"/>
      <c r="G382" s="74"/>
      <c r="H382" s="74"/>
      <c r="I382" s="74"/>
      <c r="J382" s="74"/>
      <c r="K382" s="74"/>
      <c r="L382" s="74"/>
      <c r="M382" s="74"/>
      <c r="N382" s="74"/>
      <c r="O382" s="149"/>
    </row>
    <row r="383" spans="5:15" ht="20.25">
      <c r="E383" s="74"/>
      <c r="F383" s="74"/>
      <c r="G383" s="74"/>
      <c r="H383" s="74"/>
      <c r="I383" s="74"/>
      <c r="J383" s="74"/>
      <c r="K383" s="74"/>
      <c r="L383" s="74"/>
      <c r="M383" s="74"/>
      <c r="N383" s="74"/>
      <c r="O383" s="149"/>
    </row>
    <row r="384" spans="5:15" ht="20.25">
      <c r="E384" s="74"/>
      <c r="F384" s="74"/>
      <c r="G384" s="74"/>
      <c r="H384" s="74"/>
      <c r="I384" s="74"/>
      <c r="J384" s="74"/>
      <c r="K384" s="74"/>
      <c r="L384" s="74"/>
      <c r="M384" s="74"/>
      <c r="N384" s="74"/>
      <c r="O384" s="149"/>
    </row>
    <row r="385" spans="5:15" ht="20.25">
      <c r="E385" s="74"/>
      <c r="F385" s="74"/>
      <c r="G385" s="74"/>
      <c r="H385" s="74"/>
      <c r="I385" s="74"/>
      <c r="J385" s="74"/>
      <c r="K385" s="74"/>
      <c r="L385" s="74"/>
      <c r="M385" s="74"/>
      <c r="N385" s="74"/>
      <c r="O385" s="149"/>
    </row>
    <row r="386" spans="5:15" ht="20.25">
      <c r="E386" s="74"/>
      <c r="F386" s="74"/>
      <c r="G386" s="74"/>
      <c r="H386" s="74"/>
      <c r="I386" s="74"/>
      <c r="J386" s="74"/>
      <c r="K386" s="74"/>
      <c r="L386" s="74"/>
      <c r="M386" s="74"/>
      <c r="N386" s="74"/>
      <c r="O386" s="149"/>
    </row>
    <row r="387" spans="5:15" ht="20.25">
      <c r="E387" s="74"/>
      <c r="F387" s="74"/>
      <c r="G387" s="74"/>
      <c r="H387" s="74"/>
      <c r="I387" s="74"/>
      <c r="J387" s="74"/>
      <c r="K387" s="74"/>
      <c r="L387" s="74"/>
      <c r="M387" s="74"/>
      <c r="N387" s="74"/>
      <c r="O387" s="149"/>
    </row>
    <row r="388" spans="5:15" ht="20.25">
      <c r="E388" s="74"/>
      <c r="F388" s="74"/>
      <c r="G388" s="74"/>
      <c r="H388" s="74"/>
      <c r="I388" s="74"/>
      <c r="J388" s="74"/>
      <c r="K388" s="74"/>
      <c r="L388" s="74"/>
      <c r="M388" s="74"/>
      <c r="N388" s="74"/>
      <c r="O388" s="149"/>
    </row>
    <row r="389" spans="5:15" ht="20.25">
      <c r="E389" s="74"/>
      <c r="F389" s="74"/>
      <c r="G389" s="74"/>
      <c r="H389" s="74"/>
      <c r="I389" s="74"/>
      <c r="J389" s="74"/>
      <c r="K389" s="74"/>
      <c r="L389" s="74"/>
      <c r="M389" s="74"/>
      <c r="N389" s="74"/>
      <c r="O389" s="149"/>
    </row>
    <row r="390" spans="5:15" ht="20.25">
      <c r="E390" s="74"/>
      <c r="F390" s="74"/>
      <c r="G390" s="74"/>
      <c r="H390" s="74"/>
      <c r="I390" s="74"/>
      <c r="J390" s="74"/>
      <c r="K390" s="74"/>
      <c r="L390" s="74"/>
      <c r="M390" s="74"/>
      <c r="N390" s="74"/>
      <c r="O390" s="149"/>
    </row>
    <row r="391" spans="5:15" ht="20.25">
      <c r="E391" s="74"/>
      <c r="F391" s="74"/>
      <c r="G391" s="74"/>
      <c r="H391" s="74"/>
      <c r="I391" s="74"/>
      <c r="J391" s="74"/>
      <c r="K391" s="74"/>
      <c r="L391" s="74"/>
      <c r="M391" s="74"/>
      <c r="N391" s="74"/>
      <c r="O391" s="149"/>
    </row>
    <row r="392" spans="5:15" ht="20.25">
      <c r="E392" s="74"/>
      <c r="F392" s="74"/>
      <c r="G392" s="74"/>
      <c r="H392" s="74"/>
      <c r="I392" s="74"/>
      <c r="J392" s="74"/>
      <c r="K392" s="74"/>
      <c r="L392" s="74"/>
      <c r="M392" s="74"/>
      <c r="N392" s="74"/>
      <c r="O392" s="149"/>
    </row>
    <row r="393" spans="5:15" ht="20.25">
      <c r="E393" s="74"/>
      <c r="F393" s="74"/>
      <c r="G393" s="74"/>
      <c r="H393" s="74"/>
      <c r="I393" s="74"/>
      <c r="J393" s="74"/>
      <c r="K393" s="74"/>
      <c r="L393" s="74"/>
      <c r="M393" s="74"/>
      <c r="N393" s="74"/>
      <c r="O393" s="149"/>
    </row>
    <row r="394" spans="5:15" ht="20.25">
      <c r="E394" s="74"/>
      <c r="F394" s="74"/>
      <c r="G394" s="74"/>
      <c r="H394" s="74"/>
      <c r="I394" s="74"/>
      <c r="J394" s="74"/>
      <c r="K394" s="74"/>
      <c r="L394" s="74"/>
      <c r="M394" s="74"/>
      <c r="N394" s="74"/>
      <c r="O394" s="149"/>
    </row>
    <row r="395" spans="5:15" ht="20.25">
      <c r="E395" s="74"/>
      <c r="F395" s="74"/>
      <c r="G395" s="74"/>
      <c r="H395" s="74"/>
      <c r="I395" s="74"/>
      <c r="J395" s="74"/>
      <c r="K395" s="74"/>
      <c r="L395" s="74"/>
      <c r="M395" s="74"/>
      <c r="N395" s="74"/>
      <c r="O395" s="149"/>
    </row>
    <row r="396" spans="5:15" ht="20.25">
      <c r="E396" s="74"/>
      <c r="F396" s="74"/>
      <c r="G396" s="74"/>
      <c r="H396" s="74"/>
      <c r="I396" s="74"/>
      <c r="J396" s="74"/>
      <c r="K396" s="74"/>
      <c r="L396" s="74"/>
      <c r="M396" s="74"/>
      <c r="N396" s="74"/>
      <c r="O396" s="149"/>
    </row>
    <row r="397" spans="5:15" ht="20.25">
      <c r="E397" s="74"/>
      <c r="F397" s="74"/>
      <c r="G397" s="74"/>
      <c r="H397" s="74"/>
      <c r="I397" s="74"/>
      <c r="J397" s="74"/>
      <c r="K397" s="74"/>
      <c r="L397" s="74"/>
      <c r="M397" s="74"/>
      <c r="N397" s="74"/>
      <c r="O397" s="149"/>
    </row>
    <row r="398" spans="5:15" ht="20.25">
      <c r="E398" s="74"/>
      <c r="F398" s="74"/>
      <c r="G398" s="74"/>
      <c r="H398" s="74"/>
      <c r="I398" s="74"/>
      <c r="J398" s="74"/>
      <c r="K398" s="74"/>
      <c r="L398" s="74"/>
      <c r="M398" s="74"/>
      <c r="N398" s="74"/>
      <c r="O398" s="149"/>
    </row>
    <row r="399" spans="5:15" ht="20.25">
      <c r="E399" s="74"/>
      <c r="F399" s="74"/>
      <c r="G399" s="74"/>
      <c r="H399" s="74"/>
      <c r="I399" s="74"/>
      <c r="J399" s="74"/>
      <c r="K399" s="74"/>
      <c r="L399" s="74"/>
      <c r="M399" s="74"/>
      <c r="N399" s="74"/>
      <c r="O399" s="149"/>
    </row>
    <row r="400" spans="5:15" ht="20.25">
      <c r="E400" s="74"/>
      <c r="F400" s="74"/>
      <c r="G400" s="74"/>
      <c r="H400" s="74"/>
      <c r="I400" s="74"/>
      <c r="J400" s="74"/>
      <c r="K400" s="74"/>
      <c r="L400" s="74"/>
      <c r="M400" s="74"/>
      <c r="N400" s="74"/>
      <c r="O400" s="149"/>
    </row>
    <row r="401" spans="5:15" ht="20.25">
      <c r="E401" s="74"/>
      <c r="F401" s="74"/>
      <c r="G401" s="74"/>
      <c r="H401" s="74"/>
      <c r="I401" s="74"/>
      <c r="J401" s="74"/>
      <c r="K401" s="74"/>
      <c r="L401" s="74"/>
      <c r="M401" s="74"/>
      <c r="N401" s="74"/>
      <c r="O401" s="149"/>
    </row>
    <row r="402" spans="5:15" ht="20.25">
      <c r="E402" s="74"/>
      <c r="F402" s="74"/>
      <c r="G402" s="74"/>
      <c r="H402" s="74"/>
      <c r="I402" s="74"/>
      <c r="J402" s="74"/>
      <c r="K402" s="74"/>
      <c r="L402" s="74"/>
      <c r="M402" s="74"/>
      <c r="N402" s="74"/>
      <c r="O402" s="149"/>
    </row>
    <row r="403" spans="5:15" ht="20.25">
      <c r="E403" s="74"/>
      <c r="F403" s="74"/>
      <c r="G403" s="74"/>
      <c r="H403" s="74"/>
      <c r="I403" s="74"/>
      <c r="J403" s="74"/>
      <c r="K403" s="74"/>
      <c r="L403" s="74"/>
      <c r="M403" s="74"/>
      <c r="N403" s="74"/>
      <c r="O403" s="149"/>
    </row>
    <row r="404" spans="5:15" ht="20.25">
      <c r="E404" s="74"/>
      <c r="F404" s="74"/>
      <c r="G404" s="74"/>
      <c r="H404" s="74"/>
      <c r="I404" s="74"/>
      <c r="J404" s="74"/>
      <c r="K404" s="74"/>
      <c r="L404" s="74"/>
      <c r="M404" s="74"/>
      <c r="N404" s="74"/>
      <c r="O404" s="149"/>
    </row>
    <row r="405" spans="5:15" ht="20.25">
      <c r="E405" s="74"/>
      <c r="F405" s="74"/>
      <c r="G405" s="74"/>
      <c r="H405" s="74"/>
      <c r="I405" s="74"/>
      <c r="J405" s="74"/>
      <c r="K405" s="74"/>
      <c r="L405" s="74"/>
      <c r="M405" s="74"/>
      <c r="N405" s="74"/>
      <c r="O405" s="149"/>
    </row>
    <row r="406" spans="5:15" ht="20.25">
      <c r="E406" s="74"/>
      <c r="F406" s="74"/>
      <c r="G406" s="74"/>
      <c r="H406" s="74"/>
      <c r="I406" s="74"/>
      <c r="J406" s="74"/>
      <c r="K406" s="74"/>
      <c r="L406" s="74"/>
      <c r="M406" s="74"/>
      <c r="N406" s="74"/>
      <c r="O406" s="149"/>
    </row>
    <row r="407" spans="5:15" ht="20.25">
      <c r="E407" s="74"/>
      <c r="F407" s="74"/>
      <c r="G407" s="74"/>
      <c r="H407" s="74"/>
      <c r="I407" s="74"/>
      <c r="J407" s="74"/>
      <c r="K407" s="74"/>
      <c r="L407" s="74"/>
      <c r="M407" s="74"/>
      <c r="N407" s="74"/>
      <c r="O407" s="149"/>
    </row>
    <row r="408" spans="5:15" ht="20.25">
      <c r="E408" s="74"/>
      <c r="F408" s="74"/>
      <c r="G408" s="74"/>
      <c r="H408" s="74"/>
      <c r="I408" s="74"/>
      <c r="J408" s="74"/>
      <c r="K408" s="74"/>
      <c r="L408" s="74"/>
      <c r="M408" s="74"/>
      <c r="N408" s="74"/>
      <c r="O408" s="149"/>
    </row>
    <row r="409" spans="5:15" ht="20.25">
      <c r="E409" s="74"/>
      <c r="F409" s="74"/>
      <c r="G409" s="74"/>
      <c r="H409" s="74"/>
      <c r="I409" s="74"/>
      <c r="J409" s="74"/>
      <c r="K409" s="74"/>
      <c r="L409" s="74"/>
      <c r="M409" s="74"/>
      <c r="N409" s="74"/>
      <c r="O409" s="149"/>
    </row>
    <row r="410" spans="5:15" ht="20.25">
      <c r="E410" s="74"/>
      <c r="F410" s="74"/>
      <c r="G410" s="74"/>
      <c r="H410" s="74"/>
      <c r="I410" s="74"/>
      <c r="J410" s="74"/>
      <c r="K410" s="74"/>
      <c r="L410" s="74"/>
      <c r="M410" s="74"/>
      <c r="N410" s="74"/>
      <c r="O410" s="149"/>
    </row>
    <row r="411" spans="5:15" ht="20.25">
      <c r="E411" s="74"/>
      <c r="F411" s="74"/>
      <c r="G411" s="74"/>
      <c r="H411" s="74"/>
      <c r="I411" s="74"/>
      <c r="J411" s="74"/>
      <c r="K411" s="74"/>
      <c r="L411" s="74"/>
      <c r="M411" s="74"/>
      <c r="N411" s="74"/>
      <c r="O411" s="149"/>
    </row>
    <row r="412" spans="5:15" ht="20.25">
      <c r="E412" s="74"/>
      <c r="F412" s="74"/>
      <c r="G412" s="74"/>
      <c r="H412" s="74"/>
      <c r="I412" s="74"/>
      <c r="J412" s="74"/>
      <c r="K412" s="74"/>
      <c r="L412" s="74"/>
      <c r="M412" s="74"/>
      <c r="N412" s="74"/>
      <c r="O412" s="149"/>
    </row>
    <row r="413" spans="5:15" ht="20.25">
      <c r="E413" s="74"/>
      <c r="F413" s="74"/>
      <c r="G413" s="74"/>
      <c r="H413" s="74"/>
      <c r="I413" s="74"/>
      <c r="J413" s="74"/>
      <c r="K413" s="74"/>
      <c r="L413" s="74"/>
      <c r="M413" s="74"/>
      <c r="N413" s="74"/>
      <c r="O413" s="149"/>
    </row>
    <row r="414" spans="5:15" ht="20.25">
      <c r="E414" s="74"/>
      <c r="F414" s="74"/>
      <c r="G414" s="74"/>
      <c r="H414" s="74"/>
      <c r="I414" s="74"/>
      <c r="J414" s="74"/>
      <c r="K414" s="74"/>
      <c r="L414" s="74"/>
      <c r="M414" s="74"/>
      <c r="N414" s="74"/>
      <c r="O414" s="149"/>
    </row>
    <row r="415" spans="5:15" ht="20.25">
      <c r="E415" s="74"/>
      <c r="F415" s="74"/>
      <c r="G415" s="74"/>
      <c r="H415" s="74"/>
      <c r="I415" s="74"/>
      <c r="J415" s="74"/>
      <c r="K415" s="74"/>
      <c r="L415" s="74"/>
      <c r="M415" s="74"/>
      <c r="N415" s="74"/>
      <c r="O415" s="149"/>
    </row>
    <row r="416" spans="5:15" ht="20.25">
      <c r="E416" s="74"/>
      <c r="F416" s="74"/>
      <c r="G416" s="74"/>
      <c r="H416" s="74"/>
      <c r="I416" s="74"/>
      <c r="J416" s="74"/>
      <c r="K416" s="74"/>
      <c r="L416" s="74"/>
      <c r="M416" s="74"/>
      <c r="N416" s="74"/>
      <c r="O416" s="149"/>
    </row>
    <row r="417" spans="5:15" ht="20.25">
      <c r="E417" s="74"/>
      <c r="F417" s="74"/>
      <c r="G417" s="74"/>
      <c r="H417" s="74"/>
      <c r="I417" s="74"/>
      <c r="J417" s="74"/>
      <c r="K417" s="74"/>
      <c r="L417" s="74"/>
      <c r="M417" s="74"/>
      <c r="N417" s="74"/>
      <c r="O417" s="149"/>
    </row>
    <row r="418" spans="5:15" ht="20.25">
      <c r="E418" s="74"/>
      <c r="F418" s="74"/>
      <c r="G418" s="74"/>
      <c r="H418" s="74"/>
      <c r="I418" s="74"/>
      <c r="J418" s="74"/>
      <c r="K418" s="74"/>
      <c r="L418" s="74"/>
      <c r="M418" s="74"/>
      <c r="N418" s="74"/>
      <c r="O418" s="149"/>
    </row>
    <row r="419" spans="5:15" ht="20.25">
      <c r="E419" s="74"/>
      <c r="F419" s="74"/>
      <c r="G419" s="74"/>
      <c r="H419" s="74"/>
      <c r="I419" s="74"/>
      <c r="J419" s="74"/>
      <c r="K419" s="74"/>
      <c r="L419" s="74"/>
      <c r="M419" s="74"/>
      <c r="N419" s="74"/>
      <c r="O419" s="149"/>
    </row>
    <row r="420" spans="5:15" ht="20.25">
      <c r="E420" s="74"/>
      <c r="F420" s="74"/>
      <c r="G420" s="74"/>
      <c r="H420" s="74"/>
      <c r="I420" s="74"/>
      <c r="J420" s="74"/>
      <c r="K420" s="74"/>
      <c r="L420" s="74"/>
      <c r="M420" s="74"/>
      <c r="N420" s="74"/>
      <c r="O420" s="149"/>
    </row>
    <row r="421" spans="5:15" ht="20.25">
      <c r="E421" s="74"/>
      <c r="F421" s="74"/>
      <c r="G421" s="74"/>
      <c r="H421" s="74"/>
      <c r="I421" s="74"/>
      <c r="J421" s="74"/>
      <c r="K421" s="74"/>
      <c r="L421" s="74"/>
      <c r="M421" s="74"/>
      <c r="N421" s="74"/>
      <c r="O421" s="149"/>
    </row>
    <row r="422" spans="5:15" ht="20.25">
      <c r="E422" s="74"/>
      <c r="F422" s="74"/>
      <c r="G422" s="74"/>
      <c r="H422" s="74"/>
      <c r="I422" s="74"/>
      <c r="J422" s="74"/>
      <c r="K422" s="74"/>
      <c r="L422" s="74"/>
      <c r="M422" s="74"/>
      <c r="N422" s="74"/>
      <c r="O422" s="149"/>
    </row>
    <row r="423" spans="5:15" ht="20.25">
      <c r="E423" s="74"/>
      <c r="F423" s="74"/>
      <c r="G423" s="74"/>
      <c r="H423" s="74"/>
      <c r="I423" s="74"/>
      <c r="J423" s="74"/>
      <c r="K423" s="74"/>
      <c r="L423" s="74"/>
      <c r="M423" s="74"/>
      <c r="N423" s="74"/>
      <c r="O423" s="149"/>
    </row>
    <row r="424" spans="5:15" ht="20.25">
      <c r="E424" s="74"/>
      <c r="F424" s="74"/>
      <c r="G424" s="74"/>
      <c r="H424" s="74"/>
      <c r="I424" s="74"/>
      <c r="J424" s="74"/>
      <c r="K424" s="74"/>
      <c r="L424" s="74"/>
      <c r="M424" s="74"/>
      <c r="N424" s="74"/>
      <c r="O424" s="149"/>
    </row>
    <row r="425" spans="5:15" ht="20.25">
      <c r="E425" s="74"/>
      <c r="F425" s="74"/>
      <c r="G425" s="74"/>
      <c r="H425" s="74"/>
      <c r="I425" s="74"/>
      <c r="J425" s="74"/>
      <c r="K425" s="74"/>
      <c r="L425" s="74"/>
      <c r="M425" s="74"/>
      <c r="N425" s="74"/>
      <c r="O425" s="149"/>
    </row>
    <row r="426" spans="5:15" ht="20.25">
      <c r="E426" s="74"/>
      <c r="F426" s="74"/>
      <c r="G426" s="74"/>
      <c r="H426" s="74"/>
      <c r="I426" s="74"/>
      <c r="J426" s="74"/>
      <c r="K426" s="74"/>
      <c r="L426" s="74"/>
      <c r="M426" s="74"/>
      <c r="N426" s="74"/>
      <c r="O426" s="149"/>
    </row>
    <row r="427" spans="5:15" ht="20.25">
      <c r="E427" s="74"/>
      <c r="F427" s="74"/>
      <c r="G427" s="74"/>
      <c r="H427" s="74"/>
      <c r="I427" s="74"/>
      <c r="J427" s="74"/>
      <c r="K427" s="74"/>
      <c r="L427" s="74"/>
      <c r="M427" s="74"/>
      <c r="N427" s="74"/>
      <c r="O427" s="149"/>
    </row>
    <row r="428" spans="5:15" ht="20.25">
      <c r="E428" s="74"/>
      <c r="F428" s="74"/>
      <c r="G428" s="74"/>
      <c r="H428" s="74"/>
      <c r="I428" s="74"/>
      <c r="J428" s="74"/>
      <c r="K428" s="74"/>
      <c r="L428" s="74"/>
      <c r="M428" s="74"/>
      <c r="N428" s="74"/>
      <c r="O428" s="149"/>
    </row>
    <row r="429" spans="5:15" ht="20.25">
      <c r="E429" s="74"/>
      <c r="F429" s="74"/>
      <c r="G429" s="74"/>
      <c r="H429" s="74"/>
      <c r="I429" s="74"/>
      <c r="J429" s="74"/>
      <c r="K429" s="74"/>
      <c r="L429" s="74"/>
      <c r="M429" s="74"/>
      <c r="N429" s="74"/>
      <c r="O429" s="149"/>
    </row>
    <row r="430" spans="5:15" ht="20.25">
      <c r="E430" s="74"/>
      <c r="F430" s="74"/>
      <c r="G430" s="74"/>
      <c r="H430" s="74"/>
      <c r="I430" s="74"/>
      <c r="J430" s="74"/>
      <c r="K430" s="74"/>
      <c r="L430" s="74"/>
      <c r="M430" s="74"/>
      <c r="N430" s="74"/>
      <c r="O430" s="149"/>
    </row>
    <row r="431" spans="5:15" ht="20.25">
      <c r="E431" s="74"/>
      <c r="F431" s="74"/>
      <c r="G431" s="74"/>
      <c r="H431" s="74"/>
      <c r="I431" s="74"/>
      <c r="J431" s="74"/>
      <c r="K431" s="74"/>
      <c r="L431" s="74"/>
      <c r="M431" s="74"/>
      <c r="N431" s="74"/>
      <c r="O431" s="149"/>
    </row>
    <row r="432" spans="5:15" ht="20.25">
      <c r="E432" s="74"/>
      <c r="F432" s="74"/>
      <c r="G432" s="74"/>
      <c r="H432" s="74"/>
      <c r="I432" s="74"/>
      <c r="J432" s="74"/>
      <c r="K432" s="74"/>
      <c r="L432" s="74"/>
      <c r="M432" s="74"/>
      <c r="N432" s="74"/>
      <c r="O432" s="149"/>
    </row>
    <row r="433" spans="5:15" ht="20.25">
      <c r="E433" s="74"/>
      <c r="F433" s="74"/>
      <c r="G433" s="74"/>
      <c r="H433" s="74"/>
      <c r="I433" s="74"/>
      <c r="J433" s="74"/>
      <c r="K433" s="74"/>
      <c r="L433" s="74"/>
      <c r="M433" s="74"/>
      <c r="N433" s="74"/>
      <c r="O433" s="149"/>
    </row>
    <row r="434" spans="5:15" ht="20.25">
      <c r="E434" s="74"/>
      <c r="F434" s="74"/>
      <c r="G434" s="74"/>
      <c r="H434" s="74"/>
      <c r="I434" s="74"/>
      <c r="J434" s="74"/>
      <c r="K434" s="74"/>
      <c r="L434" s="74"/>
      <c r="M434" s="74"/>
      <c r="N434" s="74"/>
      <c r="O434" s="149"/>
    </row>
    <row r="435" spans="5:15" ht="20.25">
      <c r="E435" s="74"/>
      <c r="F435" s="74"/>
      <c r="G435" s="74"/>
      <c r="H435" s="74"/>
      <c r="I435" s="74"/>
      <c r="J435" s="74"/>
      <c r="K435" s="74"/>
      <c r="L435" s="74"/>
      <c r="M435" s="74"/>
      <c r="N435" s="74"/>
      <c r="O435" s="149"/>
    </row>
    <row r="436" spans="5:15" ht="20.25">
      <c r="E436" s="74"/>
      <c r="F436" s="74"/>
      <c r="G436" s="74"/>
      <c r="H436" s="74"/>
      <c r="I436" s="74"/>
      <c r="J436" s="74"/>
      <c r="K436" s="74"/>
      <c r="L436" s="74"/>
      <c r="M436" s="74"/>
      <c r="N436" s="74"/>
      <c r="O436" s="149"/>
    </row>
    <row r="437" spans="5:15" ht="20.25">
      <c r="E437" s="74"/>
      <c r="F437" s="74"/>
      <c r="G437" s="74"/>
      <c r="H437" s="74"/>
      <c r="I437" s="74"/>
      <c r="J437" s="74"/>
      <c r="K437" s="74"/>
      <c r="L437" s="74"/>
      <c r="M437" s="74"/>
      <c r="N437" s="74"/>
      <c r="O437" s="149"/>
    </row>
    <row r="438" spans="5:15" ht="20.25">
      <c r="E438" s="74"/>
      <c r="F438" s="74"/>
      <c r="G438" s="74"/>
      <c r="H438" s="74"/>
      <c r="I438" s="74"/>
      <c r="J438" s="74"/>
      <c r="K438" s="74"/>
      <c r="L438" s="74"/>
      <c r="M438" s="74"/>
      <c r="N438" s="74"/>
      <c r="O438" s="149"/>
    </row>
    <row r="439" spans="5:15" ht="20.25">
      <c r="E439" s="74"/>
      <c r="F439" s="74"/>
      <c r="G439" s="74"/>
      <c r="H439" s="74"/>
      <c r="I439" s="74"/>
      <c r="J439" s="74"/>
      <c r="K439" s="74"/>
      <c r="L439" s="74"/>
      <c r="M439" s="74"/>
      <c r="N439" s="74"/>
      <c r="O439" s="149"/>
    </row>
    <row r="440" spans="5:15" ht="20.25">
      <c r="E440" s="74"/>
      <c r="F440" s="74"/>
      <c r="G440" s="74"/>
      <c r="H440" s="74"/>
      <c r="I440" s="74"/>
      <c r="J440" s="74"/>
      <c r="K440" s="74"/>
      <c r="L440" s="74"/>
      <c r="M440" s="74"/>
      <c r="N440" s="74"/>
      <c r="O440" s="149"/>
    </row>
    <row r="441" spans="5:15" ht="20.25">
      <c r="E441" s="74"/>
      <c r="F441" s="74"/>
      <c r="G441" s="74"/>
      <c r="H441" s="74"/>
      <c r="I441" s="74"/>
      <c r="J441" s="74"/>
      <c r="K441" s="74"/>
      <c r="L441" s="74"/>
      <c r="M441" s="74"/>
      <c r="N441" s="74"/>
      <c r="O441" s="149"/>
    </row>
    <row r="442" spans="5:15" ht="20.25">
      <c r="E442" s="74"/>
      <c r="F442" s="74"/>
      <c r="G442" s="74"/>
      <c r="H442" s="74"/>
      <c r="I442" s="74"/>
      <c r="J442" s="74"/>
      <c r="K442" s="74"/>
      <c r="L442" s="74"/>
      <c r="M442" s="74"/>
      <c r="N442" s="74"/>
      <c r="O442" s="149"/>
    </row>
    <row r="443" spans="5:15" ht="20.25">
      <c r="E443" s="74"/>
      <c r="F443" s="74"/>
      <c r="G443" s="74"/>
      <c r="H443" s="74"/>
      <c r="I443" s="74"/>
      <c r="J443" s="74"/>
      <c r="K443" s="74"/>
      <c r="L443" s="74"/>
      <c r="M443" s="74"/>
      <c r="N443" s="74"/>
      <c r="O443" s="149"/>
    </row>
    <row r="444" spans="5:15" ht="20.25">
      <c r="E444" s="74"/>
      <c r="F444" s="74"/>
      <c r="G444" s="74"/>
      <c r="H444" s="74"/>
      <c r="I444" s="74"/>
      <c r="J444" s="74"/>
      <c r="K444" s="74"/>
      <c r="L444" s="74"/>
      <c r="M444" s="74"/>
      <c r="N444" s="74"/>
      <c r="O444" s="149"/>
    </row>
    <row r="445" spans="5:15" ht="20.25">
      <c r="E445" s="74"/>
      <c r="F445" s="74"/>
      <c r="G445" s="74"/>
      <c r="H445" s="74"/>
      <c r="I445" s="74"/>
      <c r="J445" s="74"/>
      <c r="K445" s="74"/>
      <c r="L445" s="74"/>
      <c r="M445" s="74"/>
      <c r="N445" s="74"/>
      <c r="O445" s="149"/>
    </row>
    <row r="446" spans="5:15" ht="20.25">
      <c r="E446" s="74"/>
      <c r="F446" s="74"/>
      <c r="G446" s="74"/>
      <c r="H446" s="74"/>
      <c r="I446" s="74"/>
      <c r="J446" s="74"/>
      <c r="K446" s="74"/>
      <c r="L446" s="74"/>
      <c r="M446" s="74"/>
      <c r="N446" s="74"/>
      <c r="O446" s="149"/>
    </row>
    <row r="447" spans="5:15" ht="20.25">
      <c r="E447" s="74"/>
      <c r="F447" s="74"/>
      <c r="G447" s="74"/>
      <c r="H447" s="74"/>
      <c r="I447" s="74"/>
      <c r="J447" s="74"/>
      <c r="K447" s="74"/>
      <c r="L447" s="74"/>
      <c r="M447" s="74"/>
      <c r="N447" s="74"/>
      <c r="O447" s="149"/>
    </row>
    <row r="448" spans="5:15" ht="20.25">
      <c r="E448" s="74"/>
      <c r="F448" s="74"/>
      <c r="G448" s="74"/>
      <c r="H448" s="74"/>
      <c r="I448" s="74"/>
      <c r="J448" s="74"/>
      <c r="K448" s="74"/>
      <c r="L448" s="74"/>
      <c r="M448" s="74"/>
      <c r="N448" s="74"/>
      <c r="O448" s="149"/>
    </row>
    <row r="449" spans="5:15" ht="20.25">
      <c r="E449" s="74"/>
      <c r="F449" s="74"/>
      <c r="G449" s="74"/>
      <c r="H449" s="74"/>
      <c r="I449" s="74"/>
      <c r="J449" s="74"/>
      <c r="K449" s="74"/>
      <c r="L449" s="74"/>
      <c r="M449" s="74"/>
      <c r="N449" s="74"/>
      <c r="O449" s="149"/>
    </row>
    <row r="450" spans="5:15" ht="20.25">
      <c r="E450" s="74"/>
      <c r="F450" s="74"/>
      <c r="G450" s="74"/>
      <c r="H450" s="74"/>
      <c r="I450" s="74"/>
      <c r="J450" s="74"/>
      <c r="K450" s="74"/>
      <c r="L450" s="74"/>
      <c r="M450" s="74"/>
      <c r="N450" s="74"/>
      <c r="O450" s="149"/>
    </row>
    <row r="451" spans="5:15" ht="20.25">
      <c r="E451" s="74"/>
      <c r="F451" s="74"/>
      <c r="G451" s="74"/>
      <c r="H451" s="74"/>
      <c r="I451" s="74"/>
      <c r="J451" s="74"/>
      <c r="K451" s="74"/>
      <c r="L451" s="74"/>
      <c r="M451" s="74"/>
      <c r="N451" s="74"/>
      <c r="O451" s="149"/>
    </row>
    <row r="452" spans="5:15" ht="20.25">
      <c r="E452" s="74"/>
      <c r="F452" s="74"/>
      <c r="G452" s="74"/>
      <c r="H452" s="74"/>
      <c r="I452" s="74"/>
      <c r="J452" s="74"/>
      <c r="K452" s="74"/>
      <c r="L452" s="74"/>
      <c r="M452" s="74"/>
      <c r="N452" s="74"/>
      <c r="O452" s="149"/>
    </row>
    <row r="453" spans="5:15" ht="20.25">
      <c r="E453" s="74"/>
      <c r="F453" s="74"/>
      <c r="G453" s="74"/>
      <c r="H453" s="74"/>
      <c r="I453" s="74"/>
      <c r="J453" s="74"/>
      <c r="K453" s="74"/>
      <c r="L453" s="74"/>
      <c r="M453" s="74"/>
      <c r="N453" s="74"/>
      <c r="O453" s="149"/>
    </row>
    <row r="454" spans="5:15" ht="20.25">
      <c r="E454" s="74"/>
      <c r="F454" s="74"/>
      <c r="G454" s="74"/>
      <c r="H454" s="74"/>
      <c r="I454" s="74"/>
      <c r="J454" s="74"/>
      <c r="K454" s="74"/>
      <c r="L454" s="74"/>
      <c r="M454" s="74"/>
      <c r="N454" s="74"/>
      <c r="O454" s="149"/>
    </row>
    <row r="455" spans="5:15" ht="20.25">
      <c r="E455" s="74"/>
      <c r="F455" s="74"/>
      <c r="G455" s="74"/>
      <c r="H455" s="74"/>
      <c r="I455" s="74"/>
      <c r="J455" s="74"/>
      <c r="K455" s="74"/>
      <c r="L455" s="74"/>
      <c r="M455" s="74"/>
      <c r="N455" s="74"/>
      <c r="O455" s="149"/>
    </row>
    <row r="456" spans="5:15" ht="20.25">
      <c r="E456" s="74"/>
      <c r="F456" s="74"/>
      <c r="G456" s="74"/>
      <c r="H456" s="74"/>
      <c r="I456" s="74"/>
      <c r="J456" s="74"/>
      <c r="K456" s="74"/>
      <c r="L456" s="74"/>
      <c r="M456" s="74"/>
      <c r="N456" s="74"/>
      <c r="O456" s="149"/>
    </row>
    <row r="457" spans="5:15" ht="20.25">
      <c r="E457" s="74"/>
      <c r="F457" s="74"/>
      <c r="G457" s="74"/>
      <c r="H457" s="74"/>
      <c r="I457" s="74"/>
      <c r="J457" s="74"/>
      <c r="K457" s="74"/>
      <c r="L457" s="74"/>
      <c r="M457" s="74"/>
      <c r="N457" s="74"/>
      <c r="O457" s="149"/>
    </row>
    <row r="458" spans="5:15" ht="20.25">
      <c r="E458" s="74"/>
      <c r="F458" s="74"/>
      <c r="G458" s="74"/>
      <c r="H458" s="74"/>
      <c r="I458" s="74"/>
      <c r="J458" s="74"/>
      <c r="K458" s="74"/>
      <c r="L458" s="74"/>
      <c r="M458" s="74"/>
      <c r="N458" s="74"/>
      <c r="O458" s="149"/>
    </row>
    <row r="459" spans="5:15" ht="20.25">
      <c r="E459" s="74"/>
      <c r="F459" s="74"/>
      <c r="G459" s="74"/>
      <c r="H459" s="74"/>
      <c r="I459" s="74"/>
      <c r="J459" s="74"/>
      <c r="K459" s="74"/>
      <c r="L459" s="74"/>
      <c r="M459" s="74"/>
      <c r="N459" s="74"/>
      <c r="O459" s="149"/>
    </row>
    <row r="460" spans="5:15" ht="20.25">
      <c r="E460" s="74"/>
      <c r="F460" s="74"/>
      <c r="G460" s="74"/>
      <c r="H460" s="74"/>
      <c r="I460" s="74"/>
      <c r="J460" s="74"/>
      <c r="K460" s="74"/>
      <c r="L460" s="74"/>
      <c r="M460" s="74"/>
      <c r="N460" s="74"/>
      <c r="O460" s="149"/>
    </row>
    <row r="461" spans="5:15" ht="20.25">
      <c r="E461" s="74"/>
      <c r="F461" s="74"/>
      <c r="G461" s="74"/>
      <c r="H461" s="74"/>
      <c r="I461" s="74"/>
      <c r="J461" s="74"/>
      <c r="K461" s="74"/>
      <c r="L461" s="74"/>
      <c r="M461" s="74"/>
      <c r="N461" s="74"/>
      <c r="O461" s="149"/>
    </row>
    <row r="462" spans="5:15" ht="20.25">
      <c r="E462" s="74"/>
      <c r="F462" s="74"/>
      <c r="G462" s="74"/>
      <c r="H462" s="74"/>
      <c r="I462" s="74"/>
      <c r="J462" s="74"/>
      <c r="K462" s="74"/>
      <c r="L462" s="74"/>
      <c r="M462" s="74"/>
      <c r="N462" s="74"/>
      <c r="O462" s="149"/>
    </row>
    <row r="463" spans="5:15" ht="20.25">
      <c r="E463" s="74"/>
      <c r="F463" s="74"/>
      <c r="G463" s="74"/>
      <c r="H463" s="74"/>
      <c r="I463" s="74"/>
      <c r="J463" s="74"/>
      <c r="K463" s="74"/>
      <c r="L463" s="74"/>
      <c r="M463" s="74"/>
      <c r="N463" s="74"/>
      <c r="O463" s="149"/>
    </row>
    <row r="464" spans="5:15" ht="20.25">
      <c r="E464" s="74"/>
      <c r="F464" s="74"/>
      <c r="G464" s="74"/>
      <c r="H464" s="74"/>
      <c r="I464" s="74"/>
      <c r="J464" s="74"/>
      <c r="K464" s="74"/>
      <c r="L464" s="74"/>
      <c r="M464" s="74"/>
      <c r="N464" s="74"/>
      <c r="O464" s="149"/>
    </row>
    <row r="465" spans="5:15" ht="20.25">
      <c r="E465" s="74"/>
      <c r="F465" s="74"/>
      <c r="G465" s="74"/>
      <c r="H465" s="74"/>
      <c r="I465" s="74"/>
      <c r="J465" s="74"/>
      <c r="K465" s="74"/>
      <c r="L465" s="74"/>
      <c r="M465" s="74"/>
      <c r="N465" s="74"/>
      <c r="O465" s="149"/>
    </row>
    <row r="466" spans="5:15" ht="20.25">
      <c r="E466" s="74"/>
      <c r="F466" s="74"/>
      <c r="G466" s="74"/>
      <c r="H466" s="74"/>
      <c r="I466" s="74"/>
      <c r="J466" s="74"/>
      <c r="K466" s="74"/>
      <c r="L466" s="74"/>
      <c r="M466" s="74"/>
      <c r="N466" s="74"/>
      <c r="O466" s="149"/>
    </row>
    <row r="467" spans="5:15" ht="20.25">
      <c r="E467" s="74"/>
      <c r="F467" s="74"/>
      <c r="G467" s="74"/>
      <c r="H467" s="74"/>
      <c r="I467" s="74"/>
      <c r="J467" s="74"/>
      <c r="K467" s="74"/>
      <c r="L467" s="74"/>
      <c r="M467" s="74"/>
      <c r="N467" s="74"/>
      <c r="O467" s="149"/>
    </row>
    <row r="468" spans="5:15" ht="20.25">
      <c r="E468" s="74"/>
      <c r="F468" s="74"/>
      <c r="G468" s="74"/>
      <c r="H468" s="74"/>
      <c r="I468" s="74"/>
      <c r="J468" s="74"/>
      <c r="K468" s="74"/>
      <c r="L468" s="74"/>
      <c r="M468" s="74"/>
      <c r="N468" s="74"/>
      <c r="O468" s="149"/>
    </row>
    <row r="469" spans="5:15" ht="20.25">
      <c r="E469" s="74"/>
      <c r="F469" s="74"/>
      <c r="G469" s="74"/>
      <c r="H469" s="74"/>
      <c r="I469" s="74"/>
      <c r="J469" s="74"/>
      <c r="K469" s="74"/>
      <c r="L469" s="74"/>
      <c r="M469" s="74"/>
      <c r="N469" s="74"/>
      <c r="O469" s="149"/>
    </row>
    <row r="470" spans="5:15" ht="20.25">
      <c r="E470" s="74"/>
      <c r="F470" s="74"/>
      <c r="G470" s="74"/>
      <c r="H470" s="74"/>
      <c r="I470" s="74"/>
      <c r="J470" s="74"/>
      <c r="K470" s="74"/>
      <c r="L470" s="74"/>
      <c r="M470" s="74"/>
      <c r="N470" s="74"/>
      <c r="O470" s="149"/>
    </row>
    <row r="471" spans="5:15" ht="20.25">
      <c r="E471" s="74"/>
      <c r="F471" s="74"/>
      <c r="G471" s="74"/>
      <c r="H471" s="74"/>
      <c r="I471" s="74"/>
      <c r="J471" s="74"/>
      <c r="K471" s="74"/>
      <c r="L471" s="74"/>
      <c r="M471" s="74"/>
      <c r="N471" s="74"/>
      <c r="O471" s="149"/>
    </row>
    <row r="472" spans="5:15" ht="20.25">
      <c r="E472" s="74"/>
      <c r="F472" s="74"/>
      <c r="G472" s="74"/>
      <c r="H472" s="74"/>
      <c r="I472" s="74"/>
      <c r="J472" s="74"/>
      <c r="K472" s="74"/>
      <c r="L472" s="74"/>
      <c r="M472" s="74"/>
      <c r="N472" s="74"/>
      <c r="O472" s="149"/>
    </row>
    <row r="473" spans="5:15" ht="20.25">
      <c r="E473" s="74"/>
      <c r="F473" s="74"/>
      <c r="G473" s="74"/>
      <c r="H473" s="74"/>
      <c r="I473" s="74"/>
      <c r="J473" s="74"/>
      <c r="K473" s="74"/>
      <c r="L473" s="74"/>
      <c r="M473" s="74"/>
      <c r="N473" s="74"/>
      <c r="O473" s="149"/>
    </row>
    <row r="474" spans="5:15" ht="20.25">
      <c r="E474" s="74"/>
      <c r="F474" s="74"/>
      <c r="G474" s="74"/>
      <c r="H474" s="74"/>
      <c r="I474" s="74"/>
      <c r="J474" s="74"/>
      <c r="K474" s="74"/>
      <c r="L474" s="74"/>
      <c r="M474" s="74"/>
      <c r="N474" s="74"/>
      <c r="O474" s="149"/>
    </row>
    <row r="475" spans="5:15" ht="20.25">
      <c r="E475" s="74"/>
      <c r="F475" s="74"/>
      <c r="G475" s="74"/>
      <c r="H475" s="74"/>
      <c r="I475" s="74"/>
      <c r="J475" s="74"/>
      <c r="K475" s="74"/>
      <c r="L475" s="74"/>
      <c r="M475" s="74"/>
      <c r="N475" s="74"/>
      <c r="O475" s="149"/>
    </row>
    <row r="476" spans="5:15" ht="20.25">
      <c r="E476" s="74"/>
      <c r="F476" s="74"/>
      <c r="G476" s="74"/>
      <c r="H476" s="74"/>
      <c r="I476" s="74"/>
      <c r="J476" s="74"/>
      <c r="K476" s="74"/>
      <c r="L476" s="74"/>
      <c r="M476" s="74"/>
      <c r="N476" s="74"/>
      <c r="O476" s="149"/>
    </row>
    <row r="477" spans="5:15" ht="20.25">
      <c r="E477" s="74"/>
      <c r="F477" s="74"/>
      <c r="G477" s="74"/>
      <c r="H477" s="74"/>
      <c r="I477" s="74"/>
      <c r="J477" s="74"/>
      <c r="K477" s="74"/>
      <c r="L477" s="74"/>
      <c r="M477" s="74"/>
      <c r="N477" s="74"/>
      <c r="O477" s="149"/>
    </row>
    <row r="478" spans="5:15" ht="20.25">
      <c r="E478" s="74"/>
      <c r="F478" s="74"/>
      <c r="G478" s="74"/>
      <c r="H478" s="74"/>
      <c r="I478" s="74"/>
      <c r="J478" s="74"/>
      <c r="K478" s="74"/>
      <c r="L478" s="74"/>
      <c r="M478" s="74"/>
      <c r="N478" s="74"/>
      <c r="O478" s="149"/>
    </row>
    <row r="479" spans="5:15" ht="20.25">
      <c r="E479" s="74"/>
      <c r="F479" s="74"/>
      <c r="G479" s="74"/>
      <c r="H479" s="74"/>
      <c r="I479" s="74"/>
      <c r="J479" s="74"/>
      <c r="K479" s="74"/>
      <c r="L479" s="74"/>
      <c r="M479" s="74"/>
      <c r="N479" s="74"/>
      <c r="O479" s="149"/>
    </row>
    <row r="480" spans="5:15" ht="20.25">
      <c r="E480" s="74"/>
      <c r="F480" s="74"/>
      <c r="G480" s="74"/>
      <c r="H480" s="74"/>
      <c r="I480" s="74"/>
      <c r="J480" s="74"/>
      <c r="K480" s="74"/>
      <c r="L480" s="74"/>
      <c r="M480" s="74"/>
      <c r="N480" s="74"/>
      <c r="O480" s="149"/>
    </row>
    <row r="481" spans="5:15" ht="20.25">
      <c r="E481" s="74"/>
      <c r="F481" s="74"/>
      <c r="G481" s="74"/>
      <c r="H481" s="74"/>
      <c r="I481" s="74"/>
      <c r="J481" s="74"/>
      <c r="K481" s="74"/>
      <c r="L481" s="74"/>
      <c r="M481" s="74"/>
      <c r="N481" s="74"/>
      <c r="O481" s="149"/>
    </row>
    <row r="482" spans="5:15" ht="20.25">
      <c r="E482" s="74"/>
      <c r="F482" s="74"/>
      <c r="G482" s="74"/>
      <c r="H482" s="74"/>
      <c r="I482" s="74"/>
      <c r="J482" s="74"/>
      <c r="K482" s="74"/>
      <c r="L482" s="74"/>
      <c r="M482" s="74"/>
      <c r="N482" s="74"/>
      <c r="O482" s="149"/>
    </row>
    <row r="483" spans="5:15" ht="20.25">
      <c r="E483" s="74"/>
      <c r="F483" s="74"/>
      <c r="G483" s="74"/>
      <c r="H483" s="74"/>
      <c r="I483" s="74"/>
      <c r="J483" s="74"/>
      <c r="K483" s="74"/>
      <c r="L483" s="74"/>
      <c r="M483" s="74"/>
      <c r="N483" s="74"/>
      <c r="O483" s="149"/>
    </row>
    <row r="484" spans="5:15" ht="20.25">
      <c r="E484" s="74"/>
      <c r="F484" s="74"/>
      <c r="G484" s="74"/>
      <c r="H484" s="74"/>
      <c r="I484" s="74"/>
      <c r="J484" s="74"/>
      <c r="K484" s="74"/>
      <c r="L484" s="74"/>
      <c r="M484" s="74"/>
      <c r="N484" s="74"/>
      <c r="O484" s="149"/>
    </row>
    <row r="485" spans="5:15" ht="20.25">
      <c r="E485" s="74"/>
      <c r="F485" s="74"/>
      <c r="G485" s="74"/>
      <c r="H485" s="74"/>
      <c r="I485" s="74"/>
      <c r="J485" s="74"/>
      <c r="K485" s="74"/>
      <c r="L485" s="74"/>
      <c r="M485" s="74"/>
      <c r="N485" s="74"/>
      <c r="O485" s="149"/>
    </row>
    <row r="486" spans="5:15" ht="20.25">
      <c r="E486" s="74"/>
      <c r="F486" s="74"/>
      <c r="G486" s="74"/>
      <c r="H486" s="74"/>
      <c r="I486" s="74"/>
      <c r="J486" s="74"/>
      <c r="K486" s="74"/>
      <c r="L486" s="74"/>
      <c r="M486" s="74"/>
      <c r="N486" s="74"/>
      <c r="O486" s="149"/>
    </row>
    <row r="487" spans="5:15" ht="20.25">
      <c r="E487" s="74"/>
      <c r="F487" s="74"/>
      <c r="G487" s="74"/>
      <c r="H487" s="74"/>
      <c r="I487" s="74"/>
      <c r="J487" s="74"/>
      <c r="K487" s="74"/>
      <c r="L487" s="74"/>
      <c r="M487" s="74"/>
      <c r="N487" s="74"/>
      <c r="O487" s="149"/>
    </row>
    <row r="488" spans="5:15" ht="20.25">
      <c r="E488" s="74"/>
      <c r="F488" s="74"/>
      <c r="G488" s="74"/>
      <c r="H488" s="74"/>
      <c r="I488" s="74"/>
      <c r="J488" s="74"/>
      <c r="K488" s="74"/>
      <c r="L488" s="74"/>
      <c r="M488" s="74"/>
      <c r="N488" s="74"/>
      <c r="O488" s="149"/>
    </row>
    <row r="489" spans="5:15" ht="20.25">
      <c r="E489" s="74"/>
      <c r="F489" s="74"/>
      <c r="G489" s="74"/>
      <c r="H489" s="74"/>
      <c r="I489" s="74"/>
      <c r="J489" s="74"/>
      <c r="K489" s="74"/>
      <c r="L489" s="74"/>
      <c r="M489" s="74"/>
      <c r="N489" s="74"/>
      <c r="O489" s="149"/>
    </row>
    <row r="490" spans="5:15" ht="20.25">
      <c r="E490" s="74"/>
      <c r="F490" s="74"/>
      <c r="G490" s="74"/>
      <c r="H490" s="74"/>
      <c r="I490" s="74"/>
      <c r="J490" s="74"/>
      <c r="K490" s="74"/>
      <c r="L490" s="74"/>
      <c r="M490" s="74"/>
      <c r="N490" s="74"/>
      <c r="O490" s="149"/>
    </row>
    <row r="491" spans="5:15" ht="20.25">
      <c r="E491" s="74"/>
      <c r="F491" s="74"/>
      <c r="G491" s="74"/>
      <c r="H491" s="74"/>
      <c r="I491" s="74"/>
      <c r="J491" s="74"/>
      <c r="K491" s="74"/>
      <c r="L491" s="74"/>
      <c r="M491" s="74"/>
      <c r="N491" s="74"/>
      <c r="O491" s="149"/>
    </row>
    <row r="492" spans="5:15" ht="20.25">
      <c r="E492" s="74"/>
      <c r="F492" s="74"/>
      <c r="G492" s="74"/>
      <c r="H492" s="74"/>
      <c r="I492" s="74"/>
      <c r="J492" s="74"/>
      <c r="K492" s="74"/>
      <c r="L492" s="74"/>
      <c r="M492" s="74"/>
      <c r="N492" s="74"/>
      <c r="O492" s="149"/>
    </row>
    <row r="493" spans="5:15" ht="20.25">
      <c r="E493" s="74"/>
      <c r="F493" s="74"/>
      <c r="G493" s="74"/>
      <c r="H493" s="74"/>
      <c r="I493" s="74"/>
      <c r="J493" s="74"/>
      <c r="K493" s="74"/>
      <c r="L493" s="74"/>
      <c r="M493" s="74"/>
      <c r="N493" s="74"/>
      <c r="O493" s="149"/>
    </row>
    <row r="494" spans="5:15" ht="20.25">
      <c r="E494" s="74"/>
      <c r="F494" s="74"/>
      <c r="G494" s="74"/>
      <c r="H494" s="74"/>
      <c r="I494" s="74"/>
      <c r="J494" s="74"/>
      <c r="K494" s="74"/>
      <c r="L494" s="74"/>
      <c r="M494" s="74"/>
      <c r="N494" s="74"/>
      <c r="O494" s="149"/>
    </row>
    <row r="495" spans="5:15" ht="20.25">
      <c r="E495" s="74"/>
      <c r="F495" s="74"/>
      <c r="G495" s="74"/>
      <c r="H495" s="74"/>
      <c r="I495" s="74"/>
      <c r="J495" s="74"/>
      <c r="K495" s="74"/>
      <c r="L495" s="74"/>
      <c r="M495" s="74"/>
      <c r="N495" s="74"/>
      <c r="O495" s="149"/>
    </row>
    <row r="496" spans="5:15" ht="20.25">
      <c r="E496" s="74"/>
      <c r="F496" s="74"/>
      <c r="G496" s="74"/>
      <c r="H496" s="74"/>
      <c r="I496" s="74"/>
      <c r="J496" s="74"/>
      <c r="K496" s="74"/>
      <c r="L496" s="74"/>
      <c r="M496" s="74"/>
      <c r="N496" s="74"/>
      <c r="O496" s="149"/>
    </row>
    <row r="497" spans="5:15" ht="20.25">
      <c r="E497" s="74"/>
      <c r="F497" s="74"/>
      <c r="G497" s="74"/>
      <c r="H497" s="74"/>
      <c r="I497" s="74"/>
      <c r="J497" s="74"/>
      <c r="K497" s="74"/>
      <c r="L497" s="74"/>
      <c r="M497" s="74"/>
      <c r="N497" s="74"/>
      <c r="O497" s="149"/>
    </row>
    <row r="498" spans="5:15" ht="20.25">
      <c r="E498" s="74"/>
      <c r="F498" s="74"/>
      <c r="G498" s="74"/>
      <c r="H498" s="74"/>
      <c r="I498" s="74"/>
      <c r="J498" s="74"/>
      <c r="K498" s="74"/>
      <c r="L498" s="74"/>
      <c r="M498" s="74"/>
      <c r="N498" s="74"/>
      <c r="O498" s="149"/>
    </row>
    <row r="499" spans="5:15" ht="20.25">
      <c r="E499" s="74"/>
      <c r="F499" s="74"/>
      <c r="G499" s="74"/>
      <c r="H499" s="74"/>
      <c r="I499" s="74"/>
      <c r="J499" s="74"/>
      <c r="K499" s="74"/>
      <c r="L499" s="74"/>
      <c r="M499" s="74"/>
      <c r="N499" s="74"/>
      <c r="O499" s="149"/>
    </row>
    <row r="500" spans="5:15" ht="20.25">
      <c r="E500" s="74"/>
      <c r="F500" s="74"/>
      <c r="G500" s="74"/>
      <c r="H500" s="74"/>
      <c r="I500" s="74"/>
      <c r="J500" s="74"/>
      <c r="K500" s="74"/>
      <c r="L500" s="74"/>
      <c r="M500" s="74"/>
      <c r="N500" s="74"/>
      <c r="O500" s="149"/>
    </row>
    <row r="501" spans="5:15" ht="20.25">
      <c r="E501" s="74"/>
      <c r="F501" s="74"/>
      <c r="G501" s="74"/>
      <c r="H501" s="74"/>
      <c r="I501" s="74"/>
      <c r="J501" s="74"/>
      <c r="K501" s="74"/>
      <c r="L501" s="74"/>
      <c r="M501" s="74"/>
      <c r="N501" s="74"/>
      <c r="O501" s="149"/>
    </row>
    <row r="502" spans="5:15" ht="20.25">
      <c r="E502" s="74"/>
      <c r="F502" s="74"/>
      <c r="G502" s="74"/>
      <c r="H502" s="74"/>
      <c r="I502" s="74"/>
      <c r="J502" s="74"/>
      <c r="K502" s="74"/>
      <c r="L502" s="74"/>
      <c r="M502" s="74"/>
      <c r="N502" s="74"/>
      <c r="O502" s="149"/>
    </row>
    <row r="503" spans="5:15" ht="20.25">
      <c r="E503" s="74"/>
      <c r="F503" s="74"/>
      <c r="G503" s="74"/>
      <c r="H503" s="74"/>
      <c r="I503" s="74"/>
      <c r="J503" s="74"/>
      <c r="K503" s="74"/>
      <c r="L503" s="74"/>
      <c r="M503" s="74"/>
      <c r="N503" s="74"/>
      <c r="O503" s="149"/>
    </row>
    <row r="504" spans="5:15" ht="20.25">
      <c r="E504" s="74"/>
      <c r="F504" s="74"/>
      <c r="G504" s="74"/>
      <c r="H504" s="74"/>
      <c r="I504" s="74"/>
      <c r="J504" s="74"/>
      <c r="K504" s="74"/>
      <c r="L504" s="74"/>
      <c r="M504" s="74"/>
      <c r="N504" s="74"/>
      <c r="O504" s="149"/>
    </row>
    <row r="505" spans="5:15" ht="20.25">
      <c r="E505" s="74"/>
      <c r="F505" s="74"/>
      <c r="G505" s="74"/>
      <c r="H505" s="74"/>
      <c r="I505" s="74"/>
      <c r="J505" s="74"/>
      <c r="K505" s="74"/>
      <c r="L505" s="74"/>
      <c r="M505" s="74"/>
      <c r="N505" s="74"/>
      <c r="O505" s="149"/>
    </row>
    <row r="506" spans="5:15" ht="20.25">
      <c r="E506" s="74"/>
      <c r="F506" s="74"/>
      <c r="G506" s="74"/>
      <c r="H506" s="74"/>
      <c r="I506" s="74"/>
      <c r="J506" s="74"/>
      <c r="K506" s="74"/>
      <c r="L506" s="74"/>
      <c r="M506" s="74"/>
      <c r="N506" s="74"/>
      <c r="O506" s="149"/>
    </row>
    <row r="507" spans="5:15" ht="20.25">
      <c r="E507" s="74"/>
      <c r="F507" s="74"/>
      <c r="G507" s="74"/>
      <c r="H507" s="74"/>
      <c r="I507" s="74"/>
      <c r="J507" s="74"/>
      <c r="K507" s="74"/>
      <c r="L507" s="74"/>
      <c r="M507" s="74"/>
      <c r="N507" s="74"/>
      <c r="O507" s="149"/>
    </row>
    <row r="508" spans="5:15" ht="20.25">
      <c r="E508" s="74"/>
      <c r="F508" s="74"/>
      <c r="G508" s="74"/>
      <c r="H508" s="74"/>
      <c r="I508" s="74"/>
      <c r="J508" s="74"/>
      <c r="K508" s="74"/>
      <c r="L508" s="74"/>
      <c r="M508" s="74"/>
      <c r="N508" s="74"/>
      <c r="O508" s="149"/>
    </row>
    <row r="509" spans="5:15" ht="20.25">
      <c r="E509" s="74"/>
      <c r="F509" s="74"/>
      <c r="G509" s="74"/>
      <c r="H509" s="74"/>
      <c r="I509" s="74"/>
      <c r="J509" s="74"/>
      <c r="K509" s="74"/>
      <c r="L509" s="74"/>
      <c r="M509" s="74"/>
      <c r="N509" s="74"/>
      <c r="O509" s="149"/>
    </row>
    <row r="510" spans="5:15" ht="20.25">
      <c r="E510" s="74"/>
      <c r="F510" s="74"/>
      <c r="G510" s="74"/>
      <c r="H510" s="74"/>
      <c r="I510" s="74"/>
      <c r="J510" s="74"/>
      <c r="K510" s="74"/>
      <c r="L510" s="74"/>
      <c r="M510" s="74"/>
      <c r="N510" s="74"/>
      <c r="O510" s="149"/>
    </row>
    <row r="511" spans="5:15" ht="20.25">
      <c r="E511" s="74"/>
      <c r="F511" s="74"/>
      <c r="G511" s="74"/>
      <c r="H511" s="74"/>
      <c r="I511" s="74"/>
      <c r="J511" s="74"/>
      <c r="K511" s="74"/>
      <c r="L511" s="74"/>
      <c r="M511" s="74"/>
      <c r="N511" s="74"/>
      <c r="O511" s="149"/>
    </row>
    <row r="512" spans="5:15" ht="20.25">
      <c r="E512" s="74"/>
      <c r="F512" s="74"/>
      <c r="G512" s="74"/>
      <c r="H512" s="74"/>
      <c r="I512" s="74"/>
      <c r="J512" s="74"/>
      <c r="K512" s="74"/>
      <c r="L512" s="74"/>
      <c r="M512" s="74"/>
      <c r="N512" s="74"/>
      <c r="O512" s="149"/>
    </row>
    <row r="513" spans="5:15" ht="20.25">
      <c r="E513" s="74"/>
      <c r="F513" s="74"/>
      <c r="G513" s="74"/>
      <c r="H513" s="74"/>
      <c r="I513" s="74"/>
      <c r="J513" s="74"/>
      <c r="K513" s="74"/>
      <c r="L513" s="74"/>
      <c r="M513" s="74"/>
      <c r="N513" s="74"/>
      <c r="O513" s="149"/>
    </row>
    <row r="514" spans="5:15" ht="20.25">
      <c r="E514" s="74"/>
      <c r="F514" s="74"/>
      <c r="G514" s="74"/>
      <c r="H514" s="74"/>
      <c r="I514" s="74"/>
      <c r="J514" s="74"/>
      <c r="K514" s="74"/>
      <c r="L514" s="74"/>
      <c r="M514" s="74"/>
      <c r="N514" s="74"/>
      <c r="O514" s="149"/>
    </row>
    <row r="515" spans="5:15" ht="20.25">
      <c r="E515" s="74"/>
      <c r="F515" s="74"/>
      <c r="G515" s="74"/>
      <c r="H515" s="74"/>
      <c r="I515" s="74"/>
      <c r="J515" s="74"/>
      <c r="K515" s="74"/>
      <c r="L515" s="74"/>
      <c r="M515" s="74"/>
      <c r="N515" s="74"/>
      <c r="O515" s="149"/>
    </row>
    <row r="516" spans="5:15" ht="20.25">
      <c r="E516" s="74"/>
      <c r="F516" s="74"/>
      <c r="G516" s="74"/>
      <c r="H516" s="74"/>
      <c r="I516" s="74"/>
      <c r="J516" s="74"/>
      <c r="K516" s="74"/>
      <c r="L516" s="74"/>
      <c r="M516" s="74"/>
      <c r="N516" s="74"/>
      <c r="O516" s="149"/>
    </row>
    <row r="517" spans="5:15" ht="20.25">
      <c r="E517" s="74"/>
      <c r="F517" s="74"/>
      <c r="G517" s="74"/>
      <c r="H517" s="74"/>
      <c r="I517" s="74"/>
      <c r="J517" s="74"/>
      <c r="K517" s="74"/>
      <c r="L517" s="74"/>
      <c r="M517" s="74"/>
      <c r="N517" s="74"/>
      <c r="O517" s="149"/>
    </row>
    <row r="518" spans="5:15" ht="20.25">
      <c r="E518" s="74"/>
      <c r="F518" s="74"/>
      <c r="G518" s="74"/>
      <c r="H518" s="74"/>
      <c r="I518" s="74"/>
      <c r="J518" s="74"/>
      <c r="K518" s="74"/>
      <c r="L518" s="74"/>
      <c r="M518" s="74"/>
      <c r="N518" s="74"/>
      <c r="O518" s="149"/>
    </row>
    <row r="519" spans="5:15" ht="20.25">
      <c r="E519" s="74"/>
      <c r="F519" s="74"/>
      <c r="G519" s="74"/>
      <c r="H519" s="74"/>
      <c r="I519" s="74"/>
      <c r="J519" s="74"/>
      <c r="K519" s="74"/>
      <c r="L519" s="74"/>
      <c r="M519" s="74"/>
      <c r="N519" s="74"/>
      <c r="O519" s="149"/>
    </row>
    <row r="520" spans="5:15" ht="20.25">
      <c r="E520" s="74"/>
      <c r="F520" s="74"/>
      <c r="G520" s="74"/>
      <c r="H520" s="74"/>
      <c r="I520" s="74"/>
      <c r="J520" s="74"/>
      <c r="K520" s="74"/>
      <c r="L520" s="74"/>
      <c r="M520" s="74"/>
      <c r="N520" s="74"/>
      <c r="O520" s="149"/>
    </row>
    <row r="521" spans="5:15" ht="20.25">
      <c r="E521" s="74"/>
      <c r="F521" s="74"/>
      <c r="G521" s="74"/>
      <c r="H521" s="74"/>
      <c r="I521" s="74"/>
      <c r="J521" s="74"/>
      <c r="K521" s="74"/>
      <c r="L521" s="74"/>
      <c r="M521" s="74"/>
      <c r="N521" s="74"/>
      <c r="O521" s="149"/>
    </row>
    <row r="522" spans="5:15" ht="20.25">
      <c r="E522" s="74"/>
      <c r="F522" s="74"/>
      <c r="G522" s="74"/>
      <c r="H522" s="74"/>
      <c r="I522" s="74"/>
      <c r="J522" s="74"/>
      <c r="K522" s="74"/>
      <c r="L522" s="74"/>
      <c r="M522" s="74"/>
      <c r="N522" s="74"/>
      <c r="O522" s="149"/>
    </row>
    <row r="523" spans="5:15" ht="20.25">
      <c r="E523" s="74"/>
      <c r="F523" s="74"/>
      <c r="G523" s="74"/>
      <c r="H523" s="74"/>
      <c r="I523" s="74"/>
      <c r="J523" s="74"/>
      <c r="K523" s="74"/>
      <c r="L523" s="74"/>
      <c r="M523" s="74"/>
      <c r="N523" s="74"/>
      <c r="O523" s="149"/>
    </row>
    <row r="524" spans="5:15" ht="20.25">
      <c r="E524" s="74"/>
      <c r="F524" s="74"/>
      <c r="G524" s="74"/>
      <c r="H524" s="74"/>
      <c r="I524" s="74"/>
      <c r="J524" s="74"/>
      <c r="K524" s="74"/>
      <c r="L524" s="74"/>
      <c r="M524" s="74"/>
      <c r="N524" s="74"/>
      <c r="O524" s="149"/>
    </row>
    <row r="525" spans="5:15" ht="20.25">
      <c r="E525" s="74"/>
      <c r="F525" s="74"/>
      <c r="G525" s="74"/>
      <c r="H525" s="74"/>
      <c r="I525" s="74"/>
      <c r="J525" s="74"/>
      <c r="K525" s="74"/>
      <c r="L525" s="74"/>
      <c r="M525" s="74"/>
      <c r="N525" s="74"/>
      <c r="O525" s="149"/>
    </row>
    <row r="526" spans="5:15" ht="20.25">
      <c r="E526" s="74"/>
      <c r="F526" s="74"/>
      <c r="G526" s="74"/>
      <c r="H526" s="74"/>
      <c r="I526" s="74"/>
      <c r="J526" s="74"/>
      <c r="K526" s="74"/>
      <c r="L526" s="74"/>
      <c r="M526" s="74"/>
      <c r="N526" s="74"/>
      <c r="O526" s="149"/>
    </row>
    <row r="527" spans="5:15" ht="20.25">
      <c r="E527" s="74"/>
      <c r="F527" s="74"/>
      <c r="G527" s="74"/>
      <c r="H527" s="74"/>
      <c r="I527" s="74"/>
      <c r="J527" s="74"/>
      <c r="K527" s="74"/>
      <c r="L527" s="74"/>
      <c r="M527" s="74"/>
      <c r="N527" s="74"/>
      <c r="O527" s="149"/>
    </row>
    <row r="528" spans="5:15" ht="20.25">
      <c r="E528" s="74"/>
      <c r="F528" s="74"/>
      <c r="G528" s="74"/>
      <c r="H528" s="74"/>
      <c r="I528" s="74"/>
      <c r="J528" s="74"/>
      <c r="K528" s="74"/>
      <c r="L528" s="74"/>
      <c r="M528" s="74"/>
      <c r="N528" s="74"/>
      <c r="O528" s="149"/>
    </row>
    <row r="529" spans="5:15" ht="20.25">
      <c r="E529" s="74"/>
      <c r="F529" s="74"/>
      <c r="G529" s="74"/>
      <c r="H529" s="74"/>
      <c r="I529" s="74"/>
      <c r="J529" s="74"/>
      <c r="K529" s="74"/>
      <c r="L529" s="74"/>
      <c r="M529" s="74"/>
      <c r="N529" s="74"/>
      <c r="O529" s="149"/>
    </row>
    <row r="530" spans="5:15" ht="20.25">
      <c r="E530" s="74"/>
      <c r="F530" s="74"/>
      <c r="G530" s="74"/>
      <c r="H530" s="74"/>
      <c r="I530" s="74"/>
      <c r="J530" s="74"/>
      <c r="K530" s="74"/>
      <c r="L530" s="74"/>
      <c r="M530" s="74"/>
      <c r="N530" s="74"/>
      <c r="O530" s="149"/>
    </row>
    <row r="531" spans="5:15" ht="20.25">
      <c r="E531" s="74"/>
      <c r="F531" s="74"/>
      <c r="G531" s="74"/>
      <c r="H531" s="74"/>
      <c r="I531" s="74"/>
      <c r="J531" s="74"/>
      <c r="K531" s="74"/>
      <c r="L531" s="74"/>
      <c r="M531" s="74"/>
      <c r="N531" s="74"/>
      <c r="O531" s="149"/>
    </row>
    <row r="532" spans="5:15" ht="20.25">
      <c r="E532" s="74"/>
      <c r="F532" s="74"/>
      <c r="G532" s="74"/>
      <c r="H532" s="74"/>
      <c r="I532" s="74"/>
      <c r="J532" s="74"/>
      <c r="K532" s="74"/>
      <c r="L532" s="74"/>
      <c r="M532" s="74"/>
      <c r="N532" s="74"/>
      <c r="O532" s="149"/>
    </row>
    <row r="533" spans="5:15" ht="20.25">
      <c r="E533" s="74"/>
      <c r="F533" s="74"/>
      <c r="G533" s="74"/>
      <c r="H533" s="74"/>
      <c r="I533" s="74"/>
      <c r="J533" s="74"/>
      <c r="K533" s="74"/>
      <c r="L533" s="74"/>
      <c r="M533" s="74"/>
      <c r="N533" s="74"/>
      <c r="O533" s="149"/>
    </row>
    <row r="534" spans="5:15" ht="20.25">
      <c r="E534" s="74"/>
      <c r="F534" s="74"/>
      <c r="G534" s="74"/>
      <c r="H534" s="74"/>
      <c r="I534" s="74"/>
      <c r="J534" s="74"/>
      <c r="K534" s="74"/>
      <c r="L534" s="74"/>
      <c r="M534" s="74"/>
      <c r="N534" s="74"/>
      <c r="O534" s="149"/>
    </row>
    <row r="535" spans="5:15" ht="20.25">
      <c r="E535" s="74"/>
      <c r="F535" s="74"/>
      <c r="G535" s="74"/>
      <c r="H535" s="74"/>
      <c r="I535" s="74"/>
      <c r="J535" s="74"/>
      <c r="K535" s="74"/>
      <c r="L535" s="74"/>
      <c r="M535" s="74"/>
      <c r="N535" s="74"/>
      <c r="O535" s="149"/>
    </row>
    <row r="536" spans="5:15" ht="20.25">
      <c r="E536" s="74"/>
      <c r="F536" s="74"/>
      <c r="G536" s="74"/>
      <c r="H536" s="74"/>
      <c r="I536" s="74"/>
      <c r="J536" s="74"/>
      <c r="K536" s="74"/>
      <c r="L536" s="74"/>
      <c r="M536" s="74"/>
      <c r="N536" s="74"/>
      <c r="O536" s="149"/>
    </row>
    <row r="537" spans="5:15" ht="20.25">
      <c r="E537" s="74"/>
      <c r="F537" s="74"/>
      <c r="G537" s="74"/>
      <c r="H537" s="74"/>
      <c r="I537" s="74"/>
      <c r="J537" s="74"/>
      <c r="K537" s="74"/>
      <c r="L537" s="74"/>
      <c r="M537" s="74"/>
      <c r="N537" s="74"/>
      <c r="O537" s="149"/>
    </row>
    <row r="538" spans="5:15" ht="20.25">
      <c r="E538" s="74"/>
      <c r="F538" s="74"/>
      <c r="G538" s="74"/>
      <c r="H538" s="74"/>
      <c r="I538" s="74"/>
      <c r="J538" s="74"/>
      <c r="K538" s="74"/>
      <c r="L538" s="74"/>
      <c r="M538" s="74"/>
      <c r="N538" s="74"/>
      <c r="O538" s="149"/>
    </row>
    <row r="539" spans="5:15" ht="20.25">
      <c r="E539" s="74"/>
      <c r="F539" s="74"/>
      <c r="G539" s="74"/>
      <c r="H539" s="74"/>
      <c r="I539" s="74"/>
      <c r="J539" s="74"/>
      <c r="K539" s="74"/>
      <c r="L539" s="74"/>
      <c r="M539" s="74"/>
      <c r="N539" s="74"/>
      <c r="O539" s="149"/>
    </row>
    <row r="540" spans="5:15" ht="20.25">
      <c r="E540" s="74"/>
      <c r="F540" s="74"/>
      <c r="G540" s="74"/>
      <c r="H540" s="74"/>
      <c r="I540" s="74"/>
      <c r="J540" s="74"/>
      <c r="K540" s="74"/>
      <c r="L540" s="74"/>
      <c r="M540" s="74"/>
      <c r="N540" s="74"/>
      <c r="O540" s="149"/>
    </row>
    <row r="541" spans="5:15" ht="20.25">
      <c r="E541" s="74"/>
      <c r="F541" s="74"/>
      <c r="G541" s="74"/>
      <c r="H541" s="74"/>
      <c r="I541" s="74"/>
      <c r="J541" s="74"/>
      <c r="K541" s="74"/>
      <c r="L541" s="74"/>
      <c r="M541" s="74"/>
      <c r="N541" s="74"/>
      <c r="O541" s="149"/>
    </row>
    <row r="542" spans="5:15" ht="20.25">
      <c r="E542" s="74"/>
      <c r="F542" s="74"/>
      <c r="G542" s="74"/>
      <c r="H542" s="74"/>
      <c r="I542" s="74"/>
      <c r="J542" s="74"/>
      <c r="K542" s="74"/>
      <c r="L542" s="74"/>
      <c r="M542" s="74"/>
      <c r="N542" s="74"/>
      <c r="O542" s="149"/>
    </row>
    <row r="543" spans="5:15" ht="20.25">
      <c r="E543" s="74"/>
      <c r="F543" s="74"/>
      <c r="G543" s="74"/>
      <c r="H543" s="74"/>
      <c r="I543" s="74"/>
      <c r="J543" s="74"/>
      <c r="K543" s="74"/>
      <c r="L543" s="74"/>
      <c r="M543" s="74"/>
      <c r="N543" s="74"/>
      <c r="O543" s="149"/>
    </row>
    <row r="544" spans="5:15" ht="20.25">
      <c r="E544" s="74"/>
      <c r="F544" s="74"/>
      <c r="G544" s="74"/>
      <c r="H544" s="74"/>
      <c r="I544" s="74"/>
      <c r="J544" s="74"/>
      <c r="K544" s="74"/>
      <c r="L544" s="74"/>
      <c r="M544" s="74"/>
      <c r="N544" s="74"/>
      <c r="O544" s="149"/>
    </row>
    <row r="545" spans="5:15" ht="20.25">
      <c r="E545" s="74"/>
      <c r="F545" s="74"/>
      <c r="G545" s="74"/>
      <c r="H545" s="74"/>
      <c r="I545" s="74"/>
      <c r="J545" s="74"/>
      <c r="K545" s="74"/>
      <c r="L545" s="74"/>
      <c r="M545" s="74"/>
      <c r="N545" s="74"/>
      <c r="O545" s="149"/>
    </row>
    <row r="546" spans="5:15" ht="20.25">
      <c r="E546" s="74"/>
      <c r="F546" s="74"/>
      <c r="G546" s="74"/>
      <c r="H546" s="74"/>
      <c r="I546" s="74"/>
      <c r="J546" s="74"/>
      <c r="K546" s="74"/>
      <c r="L546" s="74"/>
      <c r="M546" s="74"/>
      <c r="N546" s="74"/>
      <c r="O546" s="149"/>
    </row>
    <row r="547" spans="5:15" ht="20.25">
      <c r="E547" s="74"/>
      <c r="F547" s="74"/>
      <c r="G547" s="74"/>
      <c r="H547" s="74"/>
      <c r="I547" s="74"/>
      <c r="J547" s="74"/>
      <c r="K547" s="74"/>
      <c r="L547" s="74"/>
      <c r="M547" s="74"/>
      <c r="N547" s="74"/>
      <c r="O547" s="149"/>
    </row>
    <row r="548" spans="5:15" ht="20.25">
      <c r="E548" s="74"/>
      <c r="F548" s="74"/>
      <c r="G548" s="74"/>
      <c r="H548" s="74"/>
      <c r="I548" s="74"/>
      <c r="J548" s="74"/>
      <c r="K548" s="74"/>
      <c r="L548" s="74"/>
      <c r="M548" s="74"/>
      <c r="N548" s="74"/>
      <c r="O548" s="149"/>
    </row>
    <row r="549" spans="5:15" ht="20.25">
      <c r="E549" s="74"/>
      <c r="F549" s="74"/>
      <c r="G549" s="74"/>
      <c r="H549" s="74"/>
      <c r="I549" s="74"/>
      <c r="J549" s="74"/>
      <c r="K549" s="74"/>
      <c r="L549" s="74"/>
      <c r="M549" s="74"/>
      <c r="N549" s="74"/>
      <c r="O549" s="149"/>
    </row>
    <row r="550" spans="5:15" ht="20.25">
      <c r="E550" s="74"/>
      <c r="F550" s="74"/>
      <c r="G550" s="74"/>
      <c r="H550" s="74"/>
      <c r="I550" s="74"/>
      <c r="J550" s="74"/>
      <c r="K550" s="74"/>
      <c r="L550" s="74"/>
      <c r="M550" s="74"/>
      <c r="N550" s="74"/>
      <c r="O550" s="149"/>
    </row>
    <row r="551" spans="5:15" ht="20.25">
      <c r="E551" s="74"/>
      <c r="F551" s="74"/>
      <c r="G551" s="74"/>
      <c r="H551" s="74"/>
      <c r="I551" s="74"/>
      <c r="J551" s="74"/>
      <c r="K551" s="74"/>
      <c r="L551" s="74"/>
      <c r="M551" s="74"/>
      <c r="N551" s="74"/>
      <c r="O551" s="149"/>
    </row>
    <row r="552" spans="5:15" ht="20.25">
      <c r="E552" s="74"/>
      <c r="F552" s="74"/>
      <c r="G552" s="74"/>
      <c r="H552" s="74"/>
      <c r="I552" s="74"/>
      <c r="J552" s="74"/>
      <c r="K552" s="74"/>
      <c r="L552" s="74"/>
      <c r="M552" s="74"/>
      <c r="N552" s="74"/>
      <c r="O552" s="149"/>
    </row>
    <row r="553" spans="5:15" ht="20.25">
      <c r="E553" s="74"/>
      <c r="F553" s="74"/>
      <c r="G553" s="74"/>
      <c r="H553" s="74"/>
      <c r="I553" s="74"/>
      <c r="J553" s="74"/>
      <c r="K553" s="74"/>
      <c r="L553" s="74"/>
      <c r="M553" s="74"/>
      <c r="N553" s="74"/>
      <c r="O553" s="149"/>
    </row>
    <row r="554" spans="5:15" ht="20.25">
      <c r="E554" s="74"/>
      <c r="F554" s="74"/>
      <c r="G554" s="74"/>
      <c r="H554" s="74"/>
      <c r="I554" s="74"/>
      <c r="J554" s="74"/>
      <c r="K554" s="74"/>
      <c r="L554" s="74"/>
      <c r="M554" s="74"/>
      <c r="N554" s="74"/>
      <c r="O554" s="149"/>
    </row>
    <row r="555" spans="5:15" ht="20.25">
      <c r="E555" s="74"/>
      <c r="F555" s="74"/>
      <c r="G555" s="74"/>
      <c r="H555" s="74"/>
      <c r="I555" s="74"/>
      <c r="J555" s="74"/>
      <c r="K555" s="74"/>
      <c r="L555" s="74"/>
      <c r="M555" s="74"/>
      <c r="N555" s="74"/>
      <c r="O555" s="149"/>
    </row>
    <row r="556" spans="5:15" ht="20.25">
      <c r="E556" s="74"/>
      <c r="F556" s="74"/>
      <c r="G556" s="74"/>
      <c r="H556" s="74"/>
      <c r="I556" s="74"/>
      <c r="J556" s="74"/>
      <c r="K556" s="74"/>
      <c r="L556" s="74"/>
      <c r="M556" s="74"/>
      <c r="N556" s="74"/>
      <c r="O556" s="149"/>
    </row>
    <row r="557" spans="5:15" ht="20.25">
      <c r="E557" s="74"/>
      <c r="F557" s="74"/>
      <c r="G557" s="74"/>
      <c r="H557" s="74"/>
      <c r="I557" s="74"/>
      <c r="J557" s="74"/>
      <c r="K557" s="74"/>
      <c r="L557" s="74"/>
      <c r="M557" s="74"/>
      <c r="N557" s="74"/>
      <c r="O557" s="149"/>
    </row>
    <row r="558" spans="5:15" ht="20.25">
      <c r="E558" s="74"/>
      <c r="F558" s="74"/>
      <c r="G558" s="74"/>
      <c r="H558" s="74"/>
      <c r="I558" s="74"/>
      <c r="J558" s="74"/>
      <c r="K558" s="74"/>
      <c r="L558" s="74"/>
      <c r="M558" s="74"/>
      <c r="N558" s="74"/>
      <c r="O558" s="149"/>
    </row>
    <row r="559" spans="5:15" ht="20.25">
      <c r="E559" s="74"/>
      <c r="F559" s="74"/>
      <c r="G559" s="74"/>
      <c r="H559" s="74"/>
      <c r="I559" s="74"/>
      <c r="J559" s="74"/>
      <c r="K559" s="74"/>
      <c r="L559" s="74"/>
      <c r="M559" s="74"/>
      <c r="N559" s="74"/>
      <c r="O559" s="149"/>
    </row>
    <row r="560" spans="5:15" ht="20.25">
      <c r="E560" s="74"/>
      <c r="F560" s="74"/>
      <c r="G560" s="74"/>
      <c r="H560" s="74"/>
      <c r="I560" s="74"/>
      <c r="J560" s="74"/>
      <c r="K560" s="74"/>
      <c r="L560" s="74"/>
      <c r="M560" s="74"/>
      <c r="N560" s="74"/>
      <c r="O560" s="149"/>
    </row>
    <row r="561" spans="5:15" ht="20.25">
      <c r="E561" s="74"/>
      <c r="F561" s="74"/>
      <c r="G561" s="74"/>
      <c r="H561" s="74"/>
      <c r="I561" s="74"/>
      <c r="J561" s="74"/>
      <c r="K561" s="74"/>
      <c r="L561" s="74"/>
      <c r="M561" s="74"/>
      <c r="N561" s="74"/>
      <c r="O561" s="149"/>
    </row>
    <row r="562" spans="5:15" ht="20.25">
      <c r="E562" s="74"/>
      <c r="F562" s="74"/>
      <c r="G562" s="74"/>
      <c r="H562" s="74"/>
      <c r="I562" s="74"/>
      <c r="J562" s="74"/>
      <c r="K562" s="74"/>
      <c r="L562" s="74"/>
      <c r="M562" s="74"/>
      <c r="N562" s="74"/>
      <c r="O562" s="149"/>
    </row>
    <row r="563" spans="5:15" ht="20.25">
      <c r="E563" s="74"/>
      <c r="F563" s="74"/>
      <c r="G563" s="74"/>
      <c r="H563" s="74"/>
      <c r="I563" s="74"/>
      <c r="J563" s="74"/>
      <c r="K563" s="74"/>
      <c r="L563" s="74"/>
      <c r="M563" s="74"/>
      <c r="N563" s="74"/>
      <c r="O563" s="149"/>
    </row>
    <row r="564" spans="5:15" ht="20.25">
      <c r="E564" s="74"/>
      <c r="F564" s="74"/>
      <c r="G564" s="74"/>
      <c r="H564" s="74"/>
      <c r="I564" s="74"/>
      <c r="J564" s="74"/>
      <c r="K564" s="74"/>
      <c r="L564" s="74"/>
      <c r="M564" s="74"/>
      <c r="N564" s="74"/>
      <c r="O564" s="149"/>
    </row>
    <row r="565" spans="5:15" ht="20.25">
      <c r="E565" s="74"/>
      <c r="F565" s="74"/>
      <c r="G565" s="74"/>
      <c r="H565" s="74"/>
      <c r="I565" s="74"/>
      <c r="J565" s="74"/>
      <c r="K565" s="74"/>
      <c r="L565" s="74"/>
      <c r="M565" s="74"/>
      <c r="N565" s="74"/>
      <c r="O565" s="149"/>
    </row>
    <row r="566" spans="5:15" ht="20.25">
      <c r="E566" s="74"/>
      <c r="F566" s="74"/>
      <c r="G566" s="74"/>
      <c r="H566" s="74"/>
      <c r="I566" s="74"/>
      <c r="J566" s="74"/>
      <c r="K566" s="74"/>
      <c r="L566" s="74"/>
      <c r="M566" s="74"/>
      <c r="N566" s="74"/>
      <c r="O566" s="149"/>
    </row>
    <row r="567" spans="5:15" ht="20.25">
      <c r="E567" s="74"/>
      <c r="F567" s="74"/>
      <c r="G567" s="74"/>
      <c r="H567" s="74"/>
      <c r="I567" s="74"/>
      <c r="J567" s="74"/>
      <c r="K567" s="74"/>
      <c r="L567" s="74"/>
      <c r="M567" s="74"/>
      <c r="N567" s="74"/>
      <c r="O567" s="149"/>
    </row>
    <row r="568" spans="5:15" ht="20.25">
      <c r="E568" s="74"/>
      <c r="F568" s="74"/>
      <c r="G568" s="74"/>
      <c r="H568" s="74"/>
      <c r="I568" s="74"/>
      <c r="J568" s="74"/>
      <c r="K568" s="74"/>
      <c r="L568" s="74"/>
      <c r="M568" s="74"/>
      <c r="N568" s="74"/>
      <c r="O568" s="149"/>
    </row>
    <row r="569" spans="5:15" ht="20.25">
      <c r="E569" s="74"/>
      <c r="F569" s="74"/>
      <c r="G569" s="74"/>
      <c r="H569" s="74"/>
      <c r="I569" s="74"/>
      <c r="J569" s="74"/>
      <c r="K569" s="74"/>
      <c r="L569" s="74"/>
      <c r="M569" s="74"/>
      <c r="N569" s="74"/>
      <c r="O569" s="149"/>
    </row>
    <row r="570" spans="5:15" ht="20.25">
      <c r="E570" s="74"/>
      <c r="F570" s="74"/>
      <c r="G570" s="74"/>
      <c r="H570" s="74"/>
      <c r="I570" s="74"/>
      <c r="J570" s="74"/>
      <c r="K570" s="74"/>
      <c r="L570" s="74"/>
      <c r="M570" s="74"/>
      <c r="N570" s="74"/>
      <c r="O570" s="149"/>
    </row>
    <row r="571" spans="5:15" ht="20.25">
      <c r="E571" s="74"/>
      <c r="F571" s="74"/>
      <c r="G571" s="74"/>
      <c r="H571" s="74"/>
      <c r="I571" s="74"/>
      <c r="J571" s="74"/>
      <c r="K571" s="74"/>
      <c r="L571" s="74"/>
      <c r="M571" s="74"/>
      <c r="N571" s="74"/>
      <c r="O571" s="149"/>
    </row>
    <row r="572" spans="5:15" ht="20.25">
      <c r="E572" s="74"/>
      <c r="F572" s="74"/>
      <c r="G572" s="74"/>
      <c r="H572" s="74"/>
      <c r="I572" s="74"/>
      <c r="J572" s="74"/>
      <c r="K572" s="74"/>
      <c r="L572" s="74"/>
      <c r="M572" s="74"/>
      <c r="N572" s="74"/>
      <c r="O572" s="149"/>
    </row>
    <row r="573" spans="5:15" ht="20.25">
      <c r="E573" s="74"/>
      <c r="F573" s="74"/>
      <c r="G573" s="74"/>
      <c r="H573" s="74"/>
      <c r="I573" s="74"/>
      <c r="J573" s="74"/>
      <c r="K573" s="74"/>
      <c r="L573" s="74"/>
      <c r="M573" s="74"/>
      <c r="N573" s="74"/>
      <c r="O573" s="149"/>
    </row>
    <row r="574" spans="5:15" ht="20.25">
      <c r="E574" s="74"/>
      <c r="F574" s="74"/>
      <c r="G574" s="74"/>
      <c r="H574" s="74"/>
      <c r="I574" s="74"/>
      <c r="J574" s="74"/>
      <c r="K574" s="74"/>
      <c r="L574" s="74"/>
      <c r="M574" s="74"/>
      <c r="N574" s="74"/>
      <c r="O574" s="149"/>
    </row>
    <row r="575" spans="5:15" ht="20.25">
      <c r="E575" s="74"/>
      <c r="F575" s="74"/>
      <c r="G575" s="74"/>
      <c r="H575" s="74"/>
      <c r="I575" s="74"/>
      <c r="J575" s="74"/>
      <c r="K575" s="74"/>
      <c r="L575" s="74"/>
      <c r="M575" s="74"/>
      <c r="N575" s="74"/>
      <c r="O575" s="149"/>
    </row>
    <row r="576" spans="5:15" ht="20.25">
      <c r="E576" s="74"/>
      <c r="F576" s="74"/>
      <c r="G576" s="74"/>
      <c r="H576" s="74"/>
      <c r="I576" s="74"/>
      <c r="J576" s="74"/>
      <c r="K576" s="74"/>
      <c r="L576" s="74"/>
      <c r="M576" s="74"/>
      <c r="N576" s="74"/>
      <c r="O576" s="149"/>
    </row>
    <row r="577" spans="5:15" ht="20.25">
      <c r="E577" s="74"/>
      <c r="F577" s="74"/>
      <c r="G577" s="74"/>
      <c r="H577" s="74"/>
      <c r="I577" s="74"/>
      <c r="J577" s="74"/>
      <c r="K577" s="74"/>
      <c r="L577" s="74"/>
      <c r="M577" s="74"/>
      <c r="N577" s="74"/>
      <c r="O577" s="149"/>
    </row>
    <row r="578" spans="5:15" ht="20.25">
      <c r="E578" s="74"/>
      <c r="F578" s="74"/>
      <c r="G578" s="74"/>
      <c r="H578" s="74"/>
      <c r="I578" s="74"/>
      <c r="J578" s="74"/>
      <c r="K578" s="74"/>
      <c r="L578" s="74"/>
      <c r="M578" s="74"/>
      <c r="N578" s="74"/>
      <c r="O578" s="149"/>
    </row>
    <row r="579" spans="5:15" ht="20.25">
      <c r="E579" s="74"/>
      <c r="F579" s="74"/>
      <c r="G579" s="74"/>
      <c r="H579" s="74"/>
      <c r="I579" s="74"/>
      <c r="J579" s="74"/>
      <c r="K579" s="74"/>
      <c r="L579" s="74"/>
      <c r="M579" s="74"/>
      <c r="N579" s="74"/>
      <c r="O579" s="149"/>
    </row>
    <row r="580" spans="5:15" ht="20.25">
      <c r="E580" s="74"/>
      <c r="F580" s="74"/>
      <c r="G580" s="74"/>
      <c r="H580" s="74"/>
      <c r="I580" s="74"/>
      <c r="J580" s="74"/>
      <c r="K580" s="74"/>
      <c r="L580" s="74"/>
      <c r="M580" s="74"/>
      <c r="N580" s="74"/>
      <c r="O580" s="149"/>
    </row>
    <row r="581" spans="5:15" ht="20.25">
      <c r="E581" s="74"/>
      <c r="F581" s="74"/>
      <c r="G581" s="74"/>
      <c r="H581" s="74"/>
      <c r="I581" s="74"/>
      <c r="J581" s="74"/>
      <c r="K581" s="74"/>
      <c r="L581" s="74"/>
      <c r="M581" s="74"/>
      <c r="N581" s="74"/>
      <c r="O581" s="149"/>
    </row>
    <row r="582" spans="5:15" ht="20.25">
      <c r="E582" s="74"/>
      <c r="F582" s="74"/>
      <c r="G582" s="74"/>
      <c r="H582" s="74"/>
      <c r="I582" s="74"/>
      <c r="J582" s="74"/>
      <c r="K582" s="74"/>
      <c r="L582" s="74"/>
      <c r="M582" s="74"/>
      <c r="N582" s="74"/>
      <c r="O582" s="149"/>
    </row>
    <row r="583" spans="5:15" ht="20.25">
      <c r="E583" s="74"/>
      <c r="F583" s="74"/>
      <c r="G583" s="74"/>
      <c r="H583" s="74"/>
      <c r="I583" s="74"/>
      <c r="J583" s="74"/>
      <c r="K583" s="74"/>
      <c r="L583" s="74"/>
      <c r="M583" s="74"/>
      <c r="N583" s="74"/>
      <c r="O583" s="149"/>
    </row>
    <row r="584" spans="5:15" ht="20.25">
      <c r="E584" s="74"/>
      <c r="F584" s="74"/>
      <c r="G584" s="74"/>
      <c r="H584" s="74"/>
      <c r="I584" s="74"/>
      <c r="J584" s="74"/>
      <c r="K584" s="74"/>
      <c r="L584" s="74"/>
      <c r="M584" s="74"/>
      <c r="N584" s="74"/>
      <c r="O584" s="149"/>
    </row>
    <row r="585" spans="5:15" ht="20.25">
      <c r="E585" s="74"/>
      <c r="F585" s="74"/>
      <c r="G585" s="74"/>
      <c r="H585" s="74"/>
      <c r="I585" s="74"/>
      <c r="J585" s="74"/>
      <c r="K585" s="74"/>
      <c r="L585" s="74"/>
      <c r="M585" s="74"/>
      <c r="N585" s="74"/>
      <c r="O585" s="149"/>
    </row>
    <row r="586" spans="5:15" ht="20.25">
      <c r="E586" s="74"/>
      <c r="F586" s="74"/>
      <c r="G586" s="74"/>
      <c r="H586" s="74"/>
      <c r="I586" s="74"/>
      <c r="J586" s="74"/>
      <c r="K586" s="74"/>
      <c r="L586" s="74"/>
      <c r="M586" s="74"/>
      <c r="N586" s="74"/>
      <c r="O586" s="149"/>
    </row>
    <row r="587" spans="5:15" ht="20.25">
      <c r="E587" s="74"/>
      <c r="F587" s="74"/>
      <c r="G587" s="74"/>
      <c r="H587" s="74"/>
      <c r="I587" s="74"/>
      <c r="J587" s="74"/>
      <c r="K587" s="74"/>
      <c r="L587" s="74"/>
      <c r="M587" s="74"/>
      <c r="N587" s="74"/>
      <c r="O587" s="149"/>
    </row>
    <row r="588" spans="5:15" ht="20.25">
      <c r="E588" s="74"/>
      <c r="F588" s="74"/>
      <c r="G588" s="74"/>
      <c r="H588" s="74"/>
      <c r="I588" s="74"/>
      <c r="J588" s="74"/>
      <c r="K588" s="74"/>
      <c r="L588" s="74"/>
      <c r="M588" s="74"/>
      <c r="N588" s="74"/>
      <c r="O588" s="149"/>
    </row>
    <row r="589" spans="5:15" ht="20.25">
      <c r="E589" s="74"/>
      <c r="F589" s="74"/>
      <c r="G589" s="74"/>
      <c r="H589" s="74"/>
      <c r="I589" s="74"/>
      <c r="J589" s="74"/>
      <c r="K589" s="74"/>
      <c r="L589" s="74"/>
      <c r="M589" s="74"/>
      <c r="N589" s="74"/>
      <c r="O589" s="149"/>
    </row>
    <row r="590" spans="5:15" ht="20.25">
      <c r="E590" s="74"/>
      <c r="F590" s="74"/>
      <c r="G590" s="74"/>
      <c r="H590" s="74"/>
      <c r="I590" s="74"/>
      <c r="J590" s="74"/>
      <c r="K590" s="74"/>
      <c r="L590" s="74"/>
      <c r="M590" s="74"/>
      <c r="N590" s="74"/>
      <c r="O590" s="149"/>
    </row>
    <row r="591" spans="5:15" ht="20.25">
      <c r="E591" s="74"/>
      <c r="F591" s="74"/>
      <c r="G591" s="74"/>
      <c r="H591" s="74"/>
      <c r="I591" s="74"/>
      <c r="J591" s="74"/>
      <c r="K591" s="74"/>
      <c r="L591" s="74"/>
      <c r="M591" s="74"/>
      <c r="N591" s="74"/>
      <c r="O591" s="149"/>
    </row>
    <row r="592" spans="5:15" ht="20.25">
      <c r="E592" s="74"/>
      <c r="F592" s="74"/>
      <c r="G592" s="74"/>
      <c r="H592" s="74"/>
      <c r="I592" s="74"/>
      <c r="J592" s="74"/>
      <c r="K592" s="74"/>
      <c r="L592" s="74"/>
      <c r="M592" s="74"/>
      <c r="N592" s="74"/>
      <c r="O592" s="149"/>
    </row>
    <row r="593" spans="5:15" ht="20.25">
      <c r="E593" s="74"/>
      <c r="F593" s="74"/>
      <c r="G593" s="74"/>
      <c r="H593" s="74"/>
      <c r="I593" s="74"/>
      <c r="J593" s="74"/>
      <c r="K593" s="74"/>
      <c r="L593" s="74"/>
      <c r="M593" s="74"/>
      <c r="N593" s="74"/>
      <c r="O593" s="149"/>
    </row>
    <row r="594" spans="5:15" ht="20.25">
      <c r="E594" s="74"/>
      <c r="F594" s="74"/>
      <c r="G594" s="74"/>
      <c r="H594" s="74"/>
      <c r="I594" s="74"/>
      <c r="J594" s="74"/>
      <c r="K594" s="74"/>
      <c r="L594" s="74"/>
      <c r="M594" s="74"/>
      <c r="N594" s="74"/>
      <c r="O594" s="149"/>
    </row>
    <row r="595" spans="5:15" ht="20.25">
      <c r="E595" s="74"/>
      <c r="F595" s="74"/>
      <c r="G595" s="74"/>
      <c r="H595" s="74"/>
      <c r="I595" s="74"/>
      <c r="J595" s="74"/>
      <c r="K595" s="74"/>
      <c r="L595" s="74"/>
      <c r="M595" s="74"/>
      <c r="N595" s="74"/>
      <c r="O595" s="149"/>
    </row>
    <row r="596" spans="5:15" ht="20.25">
      <c r="E596" s="74"/>
      <c r="F596" s="74"/>
      <c r="G596" s="74"/>
      <c r="H596" s="74"/>
      <c r="I596" s="74"/>
      <c r="J596" s="74"/>
      <c r="K596" s="74"/>
      <c r="L596" s="74"/>
      <c r="M596" s="74"/>
      <c r="N596" s="74"/>
      <c r="O596" s="149"/>
    </row>
    <row r="597" spans="5:15" ht="20.25">
      <c r="E597" s="74"/>
      <c r="F597" s="74"/>
      <c r="G597" s="74"/>
      <c r="H597" s="74"/>
      <c r="I597" s="74"/>
      <c r="J597" s="74"/>
      <c r="K597" s="74"/>
      <c r="L597" s="74"/>
      <c r="M597" s="74"/>
      <c r="N597" s="74"/>
      <c r="O597" s="149"/>
    </row>
    <row r="598" spans="5:15" ht="20.25">
      <c r="E598" s="74"/>
      <c r="F598" s="74"/>
      <c r="G598" s="74"/>
      <c r="H598" s="74"/>
      <c r="I598" s="74"/>
      <c r="J598" s="74"/>
      <c r="K598" s="74"/>
      <c r="L598" s="74"/>
      <c r="M598" s="74"/>
      <c r="N598" s="74"/>
      <c r="O598" s="149"/>
    </row>
    <row r="599" spans="5:15" ht="20.25">
      <c r="E599" s="74"/>
      <c r="F599" s="74"/>
      <c r="G599" s="74"/>
      <c r="H599" s="74"/>
      <c r="I599" s="74"/>
      <c r="J599" s="74"/>
      <c r="K599" s="74"/>
      <c r="L599" s="74"/>
      <c r="M599" s="74"/>
      <c r="N599" s="74"/>
      <c r="O599" s="149"/>
    </row>
    <row r="600" spans="5:15" ht="20.25">
      <c r="E600" s="74"/>
      <c r="F600" s="74"/>
      <c r="G600" s="74"/>
      <c r="H600" s="74"/>
      <c r="I600" s="74"/>
      <c r="J600" s="74"/>
      <c r="K600" s="74"/>
      <c r="L600" s="74"/>
      <c r="M600" s="74"/>
      <c r="N600" s="74"/>
      <c r="O600" s="149"/>
    </row>
    <row r="601" spans="5:15" ht="20.25">
      <c r="E601" s="74"/>
      <c r="F601" s="74"/>
      <c r="G601" s="74"/>
      <c r="H601" s="74"/>
      <c r="I601" s="74"/>
      <c r="J601" s="74"/>
      <c r="K601" s="74"/>
      <c r="L601" s="74"/>
      <c r="M601" s="74"/>
      <c r="N601" s="74"/>
      <c r="O601" s="149"/>
    </row>
    <row r="602" spans="5:15" ht="20.25">
      <c r="E602" s="74"/>
      <c r="F602" s="74"/>
      <c r="G602" s="74"/>
      <c r="H602" s="74"/>
      <c r="I602" s="74"/>
      <c r="J602" s="74"/>
      <c r="K602" s="74"/>
      <c r="L602" s="74"/>
      <c r="M602" s="74"/>
      <c r="N602" s="74"/>
      <c r="O602" s="149"/>
    </row>
    <row r="603" spans="5:15" ht="20.25">
      <c r="E603" s="74"/>
      <c r="F603" s="74"/>
      <c r="G603" s="74"/>
      <c r="H603" s="74"/>
      <c r="I603" s="74"/>
      <c r="J603" s="74"/>
      <c r="K603" s="74"/>
      <c r="L603" s="74"/>
      <c r="M603" s="74"/>
      <c r="N603" s="74"/>
      <c r="O603" s="149"/>
    </row>
    <row r="604" spans="5:15" ht="20.25">
      <c r="E604" s="74"/>
      <c r="F604" s="74"/>
      <c r="G604" s="74"/>
      <c r="H604" s="74"/>
      <c r="I604" s="74"/>
      <c r="J604" s="74"/>
      <c r="K604" s="74"/>
      <c r="L604" s="74"/>
      <c r="M604" s="74"/>
      <c r="N604" s="74"/>
      <c r="O604" s="149"/>
    </row>
    <row r="605" spans="5:15" ht="20.25">
      <c r="E605" s="74"/>
      <c r="F605" s="74"/>
      <c r="G605" s="74"/>
      <c r="H605" s="74"/>
      <c r="I605" s="74"/>
      <c r="J605" s="74"/>
      <c r="K605" s="74"/>
      <c r="L605" s="74"/>
      <c r="M605" s="74"/>
      <c r="N605" s="74"/>
      <c r="O605" s="149"/>
    </row>
    <row r="606" spans="5:15" ht="20.25">
      <c r="E606" s="74"/>
      <c r="F606" s="74"/>
      <c r="G606" s="74"/>
      <c r="H606" s="74"/>
      <c r="I606" s="74"/>
      <c r="J606" s="74"/>
      <c r="K606" s="74"/>
      <c r="L606" s="74"/>
      <c r="M606" s="74"/>
      <c r="N606" s="74"/>
      <c r="O606" s="149"/>
    </row>
    <row r="607" spans="5:15" ht="20.25">
      <c r="E607" s="74"/>
      <c r="F607" s="74"/>
      <c r="G607" s="74"/>
      <c r="H607" s="74"/>
      <c r="I607" s="74"/>
      <c r="J607" s="74"/>
      <c r="K607" s="74"/>
      <c r="L607" s="74"/>
      <c r="M607" s="74"/>
      <c r="N607" s="74"/>
      <c r="O607" s="149"/>
    </row>
    <row r="608" spans="5:15" ht="20.25">
      <c r="E608" s="74"/>
      <c r="F608" s="74"/>
      <c r="G608" s="74"/>
      <c r="H608" s="74"/>
      <c r="I608" s="74"/>
      <c r="J608" s="74"/>
      <c r="K608" s="74"/>
      <c r="L608" s="74"/>
      <c r="M608" s="74"/>
      <c r="N608" s="74"/>
      <c r="O608" s="149"/>
    </row>
    <row r="609" spans="5:15" ht="20.25">
      <c r="E609" s="74"/>
      <c r="F609" s="74"/>
      <c r="G609" s="74"/>
      <c r="H609" s="74"/>
      <c r="I609" s="74"/>
      <c r="J609" s="74"/>
      <c r="K609" s="74"/>
      <c r="L609" s="74"/>
      <c r="M609" s="74"/>
      <c r="N609" s="74"/>
      <c r="O609" s="149"/>
    </row>
    <row r="610" spans="5:15" ht="20.25">
      <c r="E610" s="74"/>
      <c r="F610" s="74"/>
      <c r="G610" s="74"/>
      <c r="H610" s="74"/>
      <c r="I610" s="74"/>
      <c r="J610" s="74"/>
      <c r="K610" s="74"/>
      <c r="L610" s="74"/>
      <c r="M610" s="74"/>
      <c r="N610" s="74"/>
      <c r="O610" s="149"/>
    </row>
    <row r="611" spans="5:15" ht="20.25">
      <c r="E611" s="74"/>
      <c r="F611" s="74"/>
      <c r="G611" s="74"/>
      <c r="H611" s="74"/>
      <c r="I611" s="74"/>
      <c r="J611" s="74"/>
      <c r="K611" s="74"/>
      <c r="L611" s="74"/>
      <c r="M611" s="74"/>
      <c r="N611" s="74"/>
      <c r="O611" s="149"/>
    </row>
    <row r="612" spans="5:15" ht="20.25">
      <c r="E612" s="74"/>
      <c r="F612" s="74"/>
      <c r="G612" s="74"/>
      <c r="H612" s="74"/>
      <c r="I612" s="74"/>
      <c r="J612" s="74"/>
      <c r="K612" s="74"/>
      <c r="L612" s="74"/>
      <c r="M612" s="74"/>
      <c r="N612" s="74"/>
      <c r="O612" s="149"/>
    </row>
    <row r="613" spans="5:15" ht="20.25">
      <c r="E613" s="74"/>
      <c r="F613" s="74"/>
      <c r="G613" s="74"/>
      <c r="H613" s="74"/>
      <c r="I613" s="74"/>
      <c r="J613" s="74"/>
      <c r="K613" s="74"/>
      <c r="L613" s="74"/>
      <c r="M613" s="74"/>
      <c r="N613" s="74"/>
      <c r="O613" s="149"/>
    </row>
    <row r="614" spans="5:15" ht="20.25">
      <c r="E614" s="74"/>
      <c r="F614" s="74"/>
      <c r="G614" s="74"/>
      <c r="H614" s="74"/>
      <c r="I614" s="74"/>
      <c r="J614" s="74"/>
      <c r="K614" s="74"/>
      <c r="L614" s="74"/>
      <c r="M614" s="74"/>
      <c r="N614" s="74"/>
      <c r="O614" s="149"/>
    </row>
    <row r="615" spans="5:15" ht="20.25">
      <c r="E615" s="74"/>
      <c r="F615" s="74"/>
      <c r="G615" s="74"/>
      <c r="H615" s="74"/>
      <c r="I615" s="74"/>
      <c r="J615" s="74"/>
      <c r="K615" s="74"/>
      <c r="L615" s="74"/>
      <c r="M615" s="74"/>
      <c r="N615" s="74"/>
      <c r="O615" s="149"/>
    </row>
    <row r="616" spans="5:15" ht="20.25">
      <c r="E616" s="74"/>
      <c r="F616" s="74"/>
      <c r="G616" s="74"/>
      <c r="H616" s="74"/>
      <c r="I616" s="74"/>
      <c r="J616" s="74"/>
      <c r="K616" s="74"/>
      <c r="L616" s="74"/>
      <c r="M616" s="74"/>
      <c r="N616" s="74"/>
      <c r="O616" s="149"/>
    </row>
    <row r="617" spans="5:15" ht="20.25">
      <c r="E617" s="74"/>
      <c r="F617" s="74"/>
      <c r="G617" s="74"/>
      <c r="H617" s="74"/>
      <c r="I617" s="74"/>
      <c r="J617" s="74"/>
      <c r="K617" s="74"/>
      <c r="L617" s="74"/>
      <c r="M617" s="74"/>
      <c r="N617" s="74"/>
      <c r="O617" s="149"/>
    </row>
    <row r="618" spans="5:15" ht="20.25">
      <c r="E618" s="74"/>
      <c r="F618" s="74"/>
      <c r="G618" s="74"/>
      <c r="H618" s="74"/>
      <c r="I618" s="74"/>
      <c r="J618" s="74"/>
      <c r="K618" s="74"/>
      <c r="L618" s="74"/>
      <c r="M618" s="74"/>
      <c r="N618" s="74"/>
      <c r="O618" s="149"/>
    </row>
    <row r="619" spans="5:15" ht="20.25">
      <c r="E619" s="74"/>
      <c r="F619" s="74"/>
      <c r="G619" s="74"/>
      <c r="H619" s="74"/>
      <c r="I619" s="74"/>
      <c r="J619" s="74"/>
      <c r="K619" s="74"/>
      <c r="L619" s="74"/>
      <c r="M619" s="74"/>
      <c r="N619" s="74"/>
      <c r="O619" s="149"/>
    </row>
    <row r="620" spans="5:15" ht="20.25">
      <c r="E620" s="74"/>
      <c r="F620" s="74"/>
      <c r="G620" s="74"/>
      <c r="H620" s="74"/>
      <c r="I620" s="74"/>
      <c r="J620" s="74"/>
      <c r="K620" s="74"/>
      <c r="L620" s="74"/>
      <c r="M620" s="74"/>
      <c r="N620" s="74"/>
      <c r="O620" s="149"/>
    </row>
    <row r="621" spans="5:15" ht="20.25">
      <c r="E621" s="74"/>
      <c r="F621" s="74"/>
      <c r="G621" s="74"/>
      <c r="H621" s="74"/>
      <c r="I621" s="74"/>
      <c r="J621" s="74"/>
      <c r="K621" s="74"/>
      <c r="L621" s="74"/>
      <c r="M621" s="74"/>
      <c r="N621" s="74"/>
      <c r="O621" s="149"/>
    </row>
    <row r="622" spans="5:15" ht="20.25">
      <c r="E622" s="74"/>
      <c r="F622" s="74"/>
      <c r="G622" s="74"/>
      <c r="H622" s="74"/>
      <c r="I622" s="74"/>
      <c r="J622" s="74"/>
      <c r="K622" s="74"/>
      <c r="L622" s="74"/>
      <c r="M622" s="74"/>
      <c r="N622" s="74"/>
      <c r="O622" s="149"/>
    </row>
    <row r="623" spans="5:15" ht="20.25">
      <c r="E623" s="74"/>
      <c r="F623" s="74"/>
      <c r="G623" s="74"/>
      <c r="H623" s="74"/>
      <c r="I623" s="74"/>
      <c r="J623" s="74"/>
      <c r="K623" s="74"/>
      <c r="L623" s="74"/>
      <c r="M623" s="74"/>
      <c r="N623" s="74"/>
      <c r="O623" s="149"/>
    </row>
    <row r="624" spans="5:15" ht="20.25">
      <c r="E624" s="74"/>
      <c r="F624" s="74"/>
      <c r="G624" s="74"/>
      <c r="H624" s="74"/>
      <c r="I624" s="74"/>
      <c r="J624" s="74"/>
      <c r="K624" s="74"/>
      <c r="L624" s="74"/>
      <c r="M624" s="74"/>
      <c r="N624" s="74"/>
      <c r="O624" s="149"/>
    </row>
    <row r="625" spans="5:15" ht="20.25">
      <c r="E625" s="74"/>
      <c r="F625" s="74"/>
      <c r="G625" s="74"/>
      <c r="H625" s="74"/>
      <c r="I625" s="74"/>
      <c r="J625" s="74"/>
      <c r="K625" s="74"/>
      <c r="L625" s="74"/>
      <c r="M625" s="74"/>
      <c r="N625" s="74"/>
      <c r="O625" s="149"/>
    </row>
    <row r="626" spans="5:15" ht="20.25">
      <c r="E626" s="74"/>
      <c r="F626" s="74"/>
      <c r="G626" s="74"/>
      <c r="H626" s="74"/>
      <c r="I626" s="74"/>
      <c r="J626" s="74"/>
      <c r="K626" s="74"/>
      <c r="L626" s="74"/>
      <c r="M626" s="74"/>
      <c r="N626" s="74"/>
      <c r="O626" s="149"/>
    </row>
    <row r="627" spans="5:15" ht="20.25">
      <c r="E627" s="74"/>
      <c r="F627" s="74"/>
      <c r="G627" s="74"/>
      <c r="H627" s="74"/>
      <c r="I627" s="74"/>
      <c r="J627" s="74"/>
      <c r="K627" s="74"/>
      <c r="L627" s="74"/>
      <c r="M627" s="74"/>
      <c r="N627" s="74"/>
      <c r="O627" s="149"/>
    </row>
    <row r="628" spans="5:15" ht="20.25">
      <c r="E628" s="74"/>
      <c r="F628" s="74"/>
      <c r="G628" s="74"/>
      <c r="H628" s="74"/>
      <c r="I628" s="74"/>
      <c r="J628" s="74"/>
      <c r="K628" s="74"/>
      <c r="L628" s="74"/>
      <c r="M628" s="74"/>
      <c r="N628" s="74"/>
      <c r="O628" s="149"/>
    </row>
    <row r="629" spans="5:15" ht="20.25">
      <c r="E629" s="74"/>
      <c r="F629" s="74"/>
      <c r="G629" s="74"/>
      <c r="H629" s="74"/>
      <c r="I629" s="74"/>
      <c r="J629" s="74"/>
      <c r="K629" s="74"/>
      <c r="L629" s="74"/>
      <c r="M629" s="74"/>
      <c r="N629" s="74"/>
      <c r="O629" s="149"/>
    </row>
    <row r="630" spans="5:15" ht="20.25">
      <c r="E630" s="74"/>
      <c r="F630" s="74"/>
      <c r="G630" s="74"/>
      <c r="H630" s="74"/>
      <c r="I630" s="74"/>
      <c r="J630" s="74"/>
      <c r="K630" s="74"/>
      <c r="L630" s="74"/>
      <c r="M630" s="74"/>
      <c r="N630" s="74"/>
      <c r="O630" s="149"/>
    </row>
    <row r="631" spans="5:15" ht="20.25">
      <c r="E631" s="74"/>
      <c r="F631" s="74"/>
      <c r="G631" s="74"/>
      <c r="H631" s="74"/>
      <c r="I631" s="74"/>
      <c r="J631" s="74"/>
      <c r="K631" s="74"/>
      <c r="L631" s="74"/>
      <c r="M631" s="74"/>
      <c r="N631" s="74"/>
      <c r="O631" s="149"/>
    </row>
    <row r="632" spans="5:15" ht="20.25">
      <c r="E632" s="74"/>
      <c r="F632" s="74"/>
      <c r="G632" s="74"/>
      <c r="H632" s="74"/>
      <c r="I632" s="74"/>
      <c r="J632" s="74"/>
      <c r="K632" s="74"/>
      <c r="L632" s="74"/>
      <c r="M632" s="74"/>
      <c r="N632" s="74"/>
      <c r="O632" s="149"/>
    </row>
    <row r="633" spans="5:15" ht="20.25">
      <c r="E633" s="74"/>
      <c r="F633" s="74"/>
      <c r="G633" s="74"/>
      <c r="H633" s="74"/>
      <c r="I633" s="74"/>
      <c r="J633" s="74"/>
      <c r="K633" s="74"/>
      <c r="L633" s="74"/>
      <c r="M633" s="74"/>
      <c r="N633" s="74"/>
      <c r="O633" s="149"/>
    </row>
    <row r="634" spans="5:15" ht="20.25">
      <c r="E634" s="74"/>
      <c r="F634" s="74"/>
      <c r="G634" s="74"/>
      <c r="H634" s="74"/>
      <c r="I634" s="74"/>
      <c r="J634" s="74"/>
      <c r="K634" s="74"/>
      <c r="L634" s="74"/>
      <c r="M634" s="74"/>
      <c r="N634" s="74"/>
      <c r="O634" s="149"/>
    </row>
    <row r="635" spans="5:15" ht="20.25">
      <c r="E635" s="74"/>
      <c r="F635" s="74"/>
      <c r="G635" s="74"/>
      <c r="H635" s="74"/>
      <c r="I635" s="74"/>
      <c r="J635" s="74"/>
      <c r="K635" s="74"/>
      <c r="L635" s="74"/>
      <c r="M635" s="74"/>
      <c r="N635" s="74"/>
      <c r="O635" s="149"/>
    </row>
    <row r="636" spans="5:15" ht="20.25">
      <c r="E636" s="74"/>
      <c r="F636" s="74"/>
      <c r="G636" s="74"/>
      <c r="H636" s="74"/>
      <c r="I636" s="74"/>
      <c r="J636" s="74"/>
      <c r="K636" s="74"/>
      <c r="L636" s="74"/>
      <c r="M636" s="74"/>
      <c r="N636" s="74"/>
      <c r="O636" s="149"/>
    </row>
    <row r="637" spans="5:15" ht="20.25">
      <c r="E637" s="74"/>
      <c r="F637" s="74"/>
      <c r="G637" s="74"/>
      <c r="H637" s="74"/>
      <c r="I637" s="74"/>
      <c r="J637" s="74"/>
      <c r="K637" s="74"/>
      <c r="L637" s="74"/>
      <c r="M637" s="74"/>
      <c r="N637" s="74"/>
      <c r="O637" s="149"/>
    </row>
    <row r="638" spans="5:15" ht="20.25">
      <c r="E638" s="74"/>
      <c r="F638" s="74"/>
      <c r="G638" s="74"/>
      <c r="H638" s="74"/>
      <c r="I638" s="74"/>
      <c r="J638" s="74"/>
      <c r="K638" s="74"/>
      <c r="L638" s="74"/>
      <c r="M638" s="74"/>
      <c r="N638" s="74"/>
      <c r="O638" s="149"/>
    </row>
    <row r="639" spans="5:15" ht="20.25">
      <c r="E639" s="74"/>
      <c r="F639" s="74"/>
      <c r="G639" s="74"/>
      <c r="H639" s="74"/>
      <c r="I639" s="74"/>
      <c r="J639" s="74"/>
      <c r="K639" s="74"/>
      <c r="L639" s="74"/>
      <c r="M639" s="74"/>
      <c r="N639" s="74"/>
      <c r="O639" s="149"/>
    </row>
    <row r="640" spans="5:15" ht="20.25">
      <c r="E640" s="74"/>
      <c r="F640" s="74"/>
      <c r="G640" s="74"/>
      <c r="H640" s="74"/>
      <c r="I640" s="74"/>
      <c r="J640" s="74"/>
      <c r="K640" s="74"/>
      <c r="L640" s="74"/>
      <c r="M640" s="74"/>
      <c r="N640" s="74"/>
      <c r="O640" s="149"/>
    </row>
    <row r="641" spans="5:15" ht="20.25">
      <c r="E641" s="74"/>
      <c r="F641" s="74"/>
      <c r="G641" s="74"/>
      <c r="H641" s="74"/>
      <c r="I641" s="74"/>
      <c r="J641" s="74"/>
      <c r="K641" s="74"/>
      <c r="L641" s="74"/>
      <c r="M641" s="74"/>
      <c r="N641" s="74"/>
      <c r="O641" s="149"/>
    </row>
    <row r="642" spans="5:15" ht="20.25">
      <c r="E642" s="74"/>
      <c r="F642" s="74"/>
      <c r="G642" s="74"/>
      <c r="H642" s="74"/>
      <c r="I642" s="74"/>
      <c r="J642" s="74"/>
      <c r="K642" s="74"/>
      <c r="L642" s="74"/>
      <c r="M642" s="74"/>
      <c r="N642" s="74"/>
      <c r="O642" s="149"/>
    </row>
    <row r="643" spans="5:15" ht="20.25">
      <c r="E643" s="74"/>
      <c r="F643" s="74"/>
      <c r="G643" s="74"/>
      <c r="H643" s="74"/>
      <c r="I643" s="74"/>
      <c r="J643" s="74"/>
      <c r="K643" s="74"/>
      <c r="L643" s="74"/>
      <c r="M643" s="74"/>
      <c r="N643" s="74"/>
      <c r="O643" s="149"/>
    </row>
    <row r="644" spans="5:15" ht="20.25">
      <c r="E644" s="74"/>
      <c r="F644" s="74"/>
      <c r="G644" s="74"/>
      <c r="H644" s="74"/>
      <c r="I644" s="74"/>
      <c r="J644" s="74"/>
      <c r="K644" s="74"/>
      <c r="L644" s="74"/>
      <c r="M644" s="74"/>
      <c r="N644" s="74"/>
      <c r="O644" s="149"/>
    </row>
    <row r="645" spans="5:15" ht="20.25">
      <c r="E645" s="74"/>
      <c r="F645" s="74"/>
      <c r="G645" s="74"/>
      <c r="H645" s="74"/>
      <c r="I645" s="74"/>
      <c r="J645" s="74"/>
      <c r="K645" s="74"/>
      <c r="L645" s="74"/>
      <c r="M645" s="74"/>
      <c r="N645" s="74"/>
      <c r="O645" s="149"/>
    </row>
    <row r="646" spans="5:15" ht="20.25">
      <c r="E646" s="74"/>
      <c r="F646" s="74"/>
      <c r="G646" s="74"/>
      <c r="H646" s="74"/>
      <c r="I646" s="74"/>
      <c r="J646" s="74"/>
      <c r="K646" s="74"/>
      <c r="L646" s="74"/>
      <c r="M646" s="74"/>
      <c r="N646" s="74"/>
      <c r="O646" s="149"/>
    </row>
    <row r="647" spans="5:15" ht="20.25">
      <c r="E647" s="74"/>
      <c r="F647" s="74"/>
      <c r="G647" s="74"/>
      <c r="H647" s="74"/>
      <c r="I647" s="74"/>
      <c r="J647" s="74"/>
      <c r="K647" s="74"/>
      <c r="L647" s="74"/>
      <c r="M647" s="74"/>
      <c r="N647" s="74"/>
      <c r="O647" s="149"/>
    </row>
    <row r="648" spans="5:15" ht="20.25">
      <c r="E648" s="74"/>
      <c r="F648" s="74"/>
      <c r="G648" s="74"/>
      <c r="H648" s="74"/>
      <c r="I648" s="74"/>
      <c r="J648" s="74"/>
      <c r="K648" s="74"/>
      <c r="L648" s="74"/>
      <c r="M648" s="74"/>
      <c r="N648" s="74"/>
      <c r="O648" s="149"/>
    </row>
    <row r="649" spans="5:15" ht="20.25">
      <c r="E649" s="74"/>
      <c r="F649" s="74"/>
      <c r="G649" s="74"/>
      <c r="H649" s="74"/>
      <c r="I649" s="74"/>
      <c r="J649" s="74"/>
      <c r="K649" s="74"/>
      <c r="L649" s="74"/>
      <c r="M649" s="74"/>
      <c r="N649" s="74"/>
      <c r="O649" s="149"/>
    </row>
    <row r="650" spans="5:15" ht="20.25">
      <c r="E650" s="74"/>
      <c r="F650" s="74"/>
      <c r="G650" s="74"/>
      <c r="H650" s="74"/>
      <c r="I650" s="74"/>
      <c r="J650" s="74"/>
      <c r="K650" s="74"/>
      <c r="L650" s="74"/>
      <c r="M650" s="74"/>
      <c r="N650" s="74"/>
      <c r="O650" s="149"/>
    </row>
    <row r="651" spans="5:15" ht="20.25">
      <c r="E651" s="74"/>
      <c r="F651" s="74"/>
      <c r="G651" s="74"/>
      <c r="H651" s="74"/>
      <c r="I651" s="74"/>
      <c r="J651" s="74"/>
      <c r="K651" s="74"/>
      <c r="L651" s="74"/>
      <c r="M651" s="74"/>
      <c r="N651" s="74"/>
      <c r="O651" s="149"/>
    </row>
    <row r="652" spans="5:15" ht="20.25">
      <c r="E652" s="74"/>
      <c r="F652" s="74"/>
      <c r="G652" s="74"/>
      <c r="H652" s="74"/>
      <c r="I652" s="74"/>
      <c r="J652" s="74"/>
      <c r="K652" s="74"/>
      <c r="L652" s="74"/>
      <c r="M652" s="74"/>
      <c r="N652" s="74"/>
      <c r="O652" s="149"/>
    </row>
    <row r="653" spans="5:15" ht="20.25">
      <c r="E653" s="74"/>
      <c r="F653" s="74"/>
      <c r="G653" s="74"/>
      <c r="H653" s="74"/>
      <c r="I653" s="74"/>
      <c r="J653" s="74"/>
      <c r="K653" s="74"/>
      <c r="L653" s="74"/>
      <c r="M653" s="74"/>
      <c r="N653" s="74"/>
      <c r="O653" s="149"/>
    </row>
    <row r="654" spans="5:15" ht="20.25">
      <c r="E654" s="74"/>
      <c r="F654" s="74"/>
      <c r="G654" s="74"/>
      <c r="H654" s="74"/>
      <c r="I654" s="74"/>
      <c r="J654" s="74"/>
      <c r="K654" s="74"/>
      <c r="L654" s="74"/>
      <c r="M654" s="74"/>
      <c r="N654" s="74"/>
      <c r="O654" s="149"/>
    </row>
    <row r="655" spans="5:15" ht="20.25">
      <c r="E655" s="74"/>
      <c r="F655" s="74"/>
      <c r="G655" s="74"/>
      <c r="H655" s="74"/>
      <c r="I655" s="74"/>
      <c r="J655" s="74"/>
      <c r="K655" s="74"/>
      <c r="L655" s="74"/>
      <c r="M655" s="74"/>
      <c r="N655" s="74"/>
      <c r="O655" s="149"/>
    </row>
    <row r="656" spans="5:15" ht="20.25">
      <c r="E656" s="74"/>
      <c r="F656" s="74"/>
      <c r="G656" s="74"/>
      <c r="H656" s="74"/>
      <c r="I656" s="74"/>
      <c r="J656" s="74"/>
      <c r="K656" s="74"/>
      <c r="L656" s="74"/>
      <c r="M656" s="74"/>
      <c r="N656" s="74"/>
      <c r="O656" s="149"/>
    </row>
    <row r="657" spans="5:15" ht="20.25">
      <c r="E657" s="74"/>
      <c r="F657" s="74"/>
      <c r="G657" s="74"/>
      <c r="H657" s="74"/>
      <c r="I657" s="74"/>
      <c r="J657" s="74"/>
      <c r="K657" s="74"/>
      <c r="L657" s="74"/>
      <c r="M657" s="74"/>
      <c r="N657" s="74"/>
      <c r="O657" s="149"/>
    </row>
    <row r="658" spans="5:15" ht="20.25">
      <c r="E658" s="74"/>
      <c r="F658" s="74"/>
      <c r="G658" s="74"/>
      <c r="H658" s="74"/>
      <c r="I658" s="74"/>
      <c r="J658" s="74"/>
      <c r="K658" s="74"/>
      <c r="L658" s="74"/>
      <c r="M658" s="74"/>
      <c r="N658" s="74"/>
      <c r="O658" s="149"/>
    </row>
    <row r="659" spans="5:15" ht="20.25">
      <c r="E659" s="74"/>
      <c r="F659" s="74"/>
      <c r="G659" s="74"/>
      <c r="H659" s="74"/>
      <c r="I659" s="74"/>
      <c r="J659" s="74"/>
      <c r="K659" s="74"/>
      <c r="L659" s="74"/>
      <c r="M659" s="74"/>
      <c r="N659" s="74"/>
      <c r="O659" s="149"/>
    </row>
    <row r="660" spans="5:15" ht="20.25">
      <c r="E660" s="74"/>
      <c r="F660" s="74"/>
      <c r="G660" s="74"/>
      <c r="H660" s="74"/>
      <c r="I660" s="74"/>
      <c r="J660" s="74"/>
      <c r="K660" s="74"/>
      <c r="L660" s="74"/>
      <c r="M660" s="74"/>
      <c r="N660" s="74"/>
      <c r="O660" s="149"/>
    </row>
    <row r="661" spans="5:15" ht="20.25">
      <c r="E661" s="74"/>
      <c r="F661" s="74"/>
      <c r="G661" s="74"/>
      <c r="H661" s="74"/>
      <c r="I661" s="74"/>
      <c r="J661" s="74"/>
      <c r="K661" s="74"/>
      <c r="L661" s="74"/>
      <c r="M661" s="74"/>
      <c r="N661" s="74"/>
      <c r="O661" s="149"/>
    </row>
    <row r="662" spans="5:15" ht="20.25">
      <c r="E662" s="74"/>
      <c r="F662" s="74"/>
      <c r="G662" s="74"/>
      <c r="H662" s="74"/>
      <c r="I662" s="74"/>
      <c r="J662" s="74"/>
      <c r="K662" s="74"/>
      <c r="L662" s="74"/>
      <c r="M662" s="74"/>
      <c r="N662" s="74"/>
      <c r="O662" s="149"/>
    </row>
    <row r="663" spans="5:15" ht="20.25">
      <c r="E663" s="74"/>
      <c r="F663" s="74"/>
      <c r="G663" s="74"/>
      <c r="H663" s="74"/>
      <c r="I663" s="74"/>
      <c r="J663" s="74"/>
      <c r="K663" s="74"/>
      <c r="L663" s="74"/>
      <c r="M663" s="74"/>
      <c r="N663" s="74"/>
      <c r="O663" s="149"/>
    </row>
    <row r="664" spans="5:15" ht="20.25">
      <c r="E664" s="74"/>
      <c r="F664" s="74"/>
      <c r="G664" s="74"/>
      <c r="H664" s="74"/>
      <c r="I664" s="74"/>
      <c r="J664" s="74"/>
      <c r="K664" s="74"/>
      <c r="L664" s="74"/>
      <c r="M664" s="74"/>
      <c r="N664" s="74"/>
      <c r="O664" s="149"/>
    </row>
    <row r="665" spans="5:15" ht="20.25">
      <c r="E665" s="74"/>
      <c r="F665" s="74"/>
      <c r="G665" s="74"/>
      <c r="H665" s="74"/>
      <c r="I665" s="74"/>
      <c r="J665" s="74"/>
      <c r="K665" s="74"/>
      <c r="L665" s="74"/>
      <c r="M665" s="74"/>
      <c r="N665" s="74"/>
      <c r="O665" s="149"/>
    </row>
    <row r="666" spans="5:15" ht="20.25">
      <c r="E666" s="74"/>
      <c r="F666" s="74"/>
      <c r="G666" s="74"/>
      <c r="H666" s="74"/>
      <c r="I666" s="74"/>
      <c r="J666" s="74"/>
      <c r="K666" s="74"/>
      <c r="L666" s="74"/>
      <c r="M666" s="74"/>
      <c r="N666" s="74"/>
      <c r="O666" s="149"/>
    </row>
    <row r="667" spans="5:15" ht="20.25">
      <c r="E667" s="74"/>
      <c r="F667" s="74"/>
      <c r="G667" s="74"/>
      <c r="H667" s="74"/>
      <c r="I667" s="74"/>
      <c r="J667" s="74"/>
      <c r="K667" s="74"/>
      <c r="L667" s="74"/>
      <c r="M667" s="74"/>
      <c r="N667" s="74"/>
      <c r="O667" s="149"/>
    </row>
    <row r="668" spans="5:15" ht="20.25">
      <c r="E668" s="74"/>
      <c r="F668" s="74"/>
      <c r="G668" s="74"/>
      <c r="H668" s="74"/>
      <c r="I668" s="74"/>
      <c r="J668" s="74"/>
      <c r="K668" s="74"/>
      <c r="L668" s="74"/>
      <c r="M668" s="74"/>
      <c r="N668" s="74"/>
      <c r="O668" s="149"/>
    </row>
    <row r="669" spans="5:15" ht="20.25">
      <c r="E669" s="74"/>
      <c r="F669" s="74"/>
      <c r="G669" s="74"/>
      <c r="H669" s="74"/>
      <c r="I669" s="74"/>
      <c r="J669" s="74"/>
      <c r="K669" s="74"/>
      <c r="L669" s="74"/>
      <c r="M669" s="74"/>
      <c r="N669" s="74"/>
      <c r="O669" s="149"/>
    </row>
    <row r="670" spans="5:15" ht="20.25">
      <c r="E670" s="74"/>
      <c r="F670" s="74"/>
      <c r="G670" s="74"/>
      <c r="H670" s="74"/>
      <c r="I670" s="74"/>
      <c r="J670" s="74"/>
      <c r="K670" s="74"/>
      <c r="L670" s="74"/>
      <c r="M670" s="74"/>
      <c r="N670" s="74"/>
      <c r="O670" s="149"/>
    </row>
    <row r="671" spans="5:15" ht="20.25">
      <c r="E671" s="74"/>
      <c r="F671" s="74"/>
      <c r="G671" s="74"/>
      <c r="H671" s="74"/>
      <c r="I671" s="74"/>
      <c r="J671" s="74"/>
      <c r="K671" s="74"/>
      <c r="L671" s="74"/>
      <c r="M671" s="74"/>
      <c r="N671" s="74"/>
      <c r="O671" s="149"/>
    </row>
    <row r="672" spans="5:15" ht="20.25">
      <c r="E672" s="74"/>
      <c r="F672" s="74"/>
      <c r="G672" s="74"/>
      <c r="H672" s="74"/>
      <c r="I672" s="74"/>
      <c r="J672" s="74"/>
      <c r="K672" s="74"/>
      <c r="L672" s="74"/>
      <c r="M672" s="74"/>
      <c r="N672" s="74"/>
      <c r="O672" s="149"/>
    </row>
    <row r="673" spans="5:15" ht="20.25">
      <c r="E673" s="74"/>
      <c r="F673" s="74"/>
      <c r="G673" s="74"/>
      <c r="H673" s="74"/>
      <c r="I673" s="74"/>
      <c r="J673" s="74"/>
      <c r="K673" s="74"/>
      <c r="L673" s="74"/>
      <c r="M673" s="74"/>
      <c r="N673" s="74"/>
      <c r="O673" s="149"/>
    </row>
    <row r="674" spans="5:15" ht="20.25">
      <c r="E674" s="74"/>
      <c r="F674" s="74"/>
      <c r="G674" s="74"/>
      <c r="H674" s="74"/>
      <c r="I674" s="74"/>
      <c r="J674" s="74"/>
      <c r="K674" s="74"/>
      <c r="L674" s="74"/>
      <c r="M674" s="74"/>
      <c r="N674" s="74"/>
      <c r="O674" s="149"/>
    </row>
    <row r="675" spans="5:15" ht="20.25">
      <c r="E675" s="74"/>
      <c r="F675" s="74"/>
      <c r="G675" s="74"/>
      <c r="H675" s="74"/>
      <c r="I675" s="74"/>
      <c r="J675" s="74"/>
      <c r="K675" s="74"/>
      <c r="L675" s="74"/>
      <c r="M675" s="74"/>
      <c r="N675" s="74"/>
      <c r="O675" s="149"/>
    </row>
    <row r="676" spans="5:15" ht="20.25">
      <c r="E676" s="74"/>
      <c r="F676" s="74"/>
      <c r="G676" s="74"/>
      <c r="H676" s="74"/>
      <c r="I676" s="74"/>
      <c r="J676" s="74"/>
      <c r="K676" s="74"/>
      <c r="L676" s="74"/>
      <c r="M676" s="74"/>
      <c r="N676" s="74"/>
      <c r="O676" s="149"/>
    </row>
    <row r="677" spans="5:15" ht="20.25">
      <c r="E677" s="74"/>
      <c r="F677" s="74"/>
      <c r="G677" s="74"/>
      <c r="H677" s="74"/>
      <c r="I677" s="74"/>
      <c r="J677" s="74"/>
      <c r="K677" s="74"/>
      <c r="L677" s="74"/>
      <c r="M677" s="74"/>
      <c r="N677" s="74"/>
      <c r="O677" s="149"/>
    </row>
    <row r="678" spans="5:15" ht="20.25">
      <c r="E678" s="74"/>
      <c r="F678" s="74"/>
      <c r="G678" s="74"/>
      <c r="H678" s="74"/>
      <c r="I678" s="74"/>
      <c r="J678" s="74"/>
      <c r="K678" s="74"/>
      <c r="L678" s="74"/>
      <c r="M678" s="74"/>
      <c r="N678" s="74"/>
      <c r="O678" s="149"/>
    </row>
    <row r="679" spans="5:15" ht="20.25">
      <c r="E679" s="74"/>
      <c r="F679" s="74"/>
      <c r="G679" s="74"/>
      <c r="H679" s="74"/>
      <c r="I679" s="74"/>
      <c r="J679" s="74"/>
      <c r="K679" s="74"/>
      <c r="L679" s="74"/>
      <c r="M679" s="74"/>
      <c r="N679" s="74"/>
      <c r="O679" s="149"/>
    </row>
    <row r="680" spans="5:15" ht="20.25">
      <c r="E680" s="74"/>
      <c r="F680" s="74"/>
      <c r="G680" s="74"/>
      <c r="H680" s="74"/>
      <c r="I680" s="74"/>
      <c r="J680" s="74"/>
      <c r="K680" s="74"/>
      <c r="L680" s="74"/>
      <c r="M680" s="74"/>
      <c r="N680" s="74"/>
      <c r="O680" s="149"/>
    </row>
    <row r="681" spans="5:15" ht="20.25">
      <c r="E681" s="74"/>
      <c r="F681" s="74"/>
      <c r="G681" s="74"/>
      <c r="H681" s="74"/>
      <c r="I681" s="74"/>
      <c r="J681" s="74"/>
      <c r="K681" s="74"/>
      <c r="L681" s="74"/>
      <c r="M681" s="74"/>
      <c r="N681" s="74"/>
      <c r="O681" s="149"/>
    </row>
    <row r="682" spans="5:15" ht="20.25">
      <c r="E682" s="74"/>
      <c r="F682" s="74"/>
      <c r="G682" s="74"/>
      <c r="H682" s="74"/>
      <c r="I682" s="74"/>
      <c r="J682" s="74"/>
      <c r="K682" s="74"/>
      <c r="L682" s="74"/>
      <c r="M682" s="74"/>
      <c r="N682" s="74"/>
      <c r="O682" s="149"/>
    </row>
    <row r="683" spans="5:15" ht="20.25">
      <c r="E683" s="74"/>
      <c r="F683" s="74"/>
      <c r="G683" s="74"/>
      <c r="H683" s="74"/>
      <c r="I683" s="74"/>
      <c r="J683" s="74"/>
      <c r="K683" s="74"/>
      <c r="L683" s="74"/>
      <c r="M683" s="74"/>
      <c r="N683" s="74"/>
      <c r="O683" s="149"/>
    </row>
    <row r="684" spans="5:15" ht="20.25">
      <c r="E684" s="74"/>
      <c r="F684" s="74"/>
      <c r="G684" s="74"/>
      <c r="H684" s="74"/>
      <c r="I684" s="74"/>
      <c r="J684" s="74"/>
      <c r="K684" s="74"/>
      <c r="L684" s="74"/>
      <c r="M684" s="74"/>
      <c r="N684" s="74"/>
      <c r="O684" s="149"/>
    </row>
    <row r="685" spans="5:15" ht="20.25">
      <c r="E685" s="74"/>
      <c r="F685" s="74"/>
      <c r="G685" s="74"/>
      <c r="H685" s="74"/>
      <c r="I685" s="74"/>
      <c r="J685" s="74"/>
      <c r="K685" s="74"/>
      <c r="L685" s="74"/>
      <c r="M685" s="74"/>
      <c r="N685" s="74"/>
      <c r="O685" s="149"/>
    </row>
    <row r="686" spans="5:15" ht="20.25">
      <c r="E686" s="74"/>
      <c r="F686" s="74"/>
      <c r="G686" s="74"/>
      <c r="H686" s="74"/>
      <c r="I686" s="74"/>
      <c r="J686" s="74"/>
      <c r="K686" s="74"/>
      <c r="L686" s="74"/>
      <c r="M686" s="74"/>
      <c r="N686" s="74"/>
      <c r="O686" s="149"/>
    </row>
    <row r="687" spans="5:15" ht="20.25">
      <c r="E687" s="74"/>
      <c r="F687" s="74"/>
      <c r="G687" s="74"/>
      <c r="H687" s="74"/>
      <c r="I687" s="74"/>
      <c r="J687" s="74"/>
      <c r="K687" s="74"/>
      <c r="L687" s="74"/>
      <c r="M687" s="74"/>
      <c r="N687" s="74"/>
      <c r="O687" s="149"/>
    </row>
    <row r="688" spans="5:15" ht="20.25">
      <c r="E688" s="74"/>
      <c r="F688" s="74"/>
      <c r="G688" s="74"/>
      <c r="H688" s="74"/>
      <c r="I688" s="74"/>
      <c r="J688" s="74"/>
      <c r="K688" s="74"/>
      <c r="L688" s="74"/>
      <c r="M688" s="74"/>
      <c r="N688" s="74"/>
      <c r="O688" s="149"/>
    </row>
    <row r="689" spans="5:15" ht="20.25">
      <c r="E689" s="74"/>
      <c r="F689" s="74"/>
      <c r="G689" s="74"/>
      <c r="H689" s="74"/>
      <c r="I689" s="74"/>
      <c r="J689" s="74"/>
      <c r="K689" s="74"/>
      <c r="L689" s="74"/>
      <c r="M689" s="74"/>
      <c r="N689" s="74"/>
      <c r="O689" s="149"/>
    </row>
    <row r="690" spans="5:15" ht="20.25">
      <c r="E690" s="74"/>
      <c r="F690" s="74"/>
      <c r="G690" s="74"/>
      <c r="H690" s="74"/>
      <c r="I690" s="74"/>
      <c r="J690" s="74"/>
      <c r="K690" s="74"/>
      <c r="L690" s="74"/>
      <c r="M690" s="74"/>
      <c r="N690" s="74"/>
      <c r="O690" s="149"/>
    </row>
    <row r="691" spans="5:15" ht="20.25">
      <c r="E691" s="74"/>
      <c r="F691" s="74"/>
      <c r="G691" s="74"/>
      <c r="H691" s="74"/>
      <c r="I691" s="74"/>
      <c r="J691" s="74"/>
      <c r="K691" s="74"/>
      <c r="L691" s="74"/>
      <c r="M691" s="74"/>
      <c r="N691" s="74"/>
      <c r="O691" s="149"/>
    </row>
    <row r="692" spans="5:15" ht="20.25">
      <c r="E692" s="74"/>
      <c r="F692" s="74"/>
      <c r="G692" s="74"/>
      <c r="H692" s="74"/>
      <c r="I692" s="74"/>
      <c r="J692" s="74"/>
      <c r="K692" s="74"/>
      <c r="L692" s="74"/>
      <c r="M692" s="74"/>
      <c r="N692" s="74"/>
      <c r="O692" s="149"/>
    </row>
    <row r="693" spans="5:15" ht="20.25">
      <c r="E693" s="74"/>
      <c r="F693" s="74"/>
      <c r="G693" s="74"/>
      <c r="H693" s="74"/>
      <c r="I693" s="74"/>
      <c r="J693" s="74"/>
      <c r="K693" s="74"/>
      <c r="L693" s="74"/>
      <c r="M693" s="74"/>
      <c r="N693" s="74"/>
      <c r="O693" s="149"/>
    </row>
    <row r="694" spans="5:15" ht="20.25">
      <c r="E694" s="74"/>
      <c r="F694" s="74"/>
      <c r="G694" s="74"/>
      <c r="H694" s="74"/>
      <c r="I694" s="74"/>
      <c r="J694" s="74"/>
      <c r="K694" s="74"/>
      <c r="L694" s="74"/>
      <c r="M694" s="74"/>
      <c r="N694" s="74"/>
      <c r="O694" s="149"/>
    </row>
    <row r="695" spans="5:15" ht="20.25">
      <c r="E695" s="74"/>
      <c r="F695" s="74"/>
      <c r="G695" s="74"/>
      <c r="H695" s="74"/>
      <c r="I695" s="74"/>
      <c r="J695" s="74"/>
      <c r="K695" s="74"/>
      <c r="L695" s="74"/>
      <c r="M695" s="74"/>
      <c r="N695" s="74"/>
      <c r="O695" s="149"/>
    </row>
    <row r="696" spans="5:15" ht="20.25">
      <c r="E696" s="74"/>
      <c r="F696" s="74"/>
      <c r="G696" s="74"/>
      <c r="H696" s="74"/>
      <c r="I696" s="74"/>
      <c r="J696" s="74"/>
      <c r="K696" s="74"/>
      <c r="L696" s="74"/>
      <c r="M696" s="74"/>
      <c r="N696" s="74"/>
      <c r="O696" s="149"/>
    </row>
    <row r="697" spans="5:15" ht="20.25">
      <c r="E697" s="74"/>
      <c r="F697" s="74"/>
      <c r="G697" s="74"/>
      <c r="H697" s="74"/>
      <c r="I697" s="74"/>
      <c r="J697" s="74"/>
      <c r="K697" s="74"/>
      <c r="L697" s="74"/>
      <c r="M697" s="74"/>
      <c r="N697" s="74"/>
      <c r="O697" s="149"/>
    </row>
    <row r="698" spans="5:15" ht="20.25">
      <c r="E698" s="74"/>
      <c r="F698" s="74"/>
      <c r="G698" s="74"/>
      <c r="H698" s="74"/>
      <c r="I698" s="74"/>
      <c r="J698" s="74"/>
      <c r="K698" s="74"/>
      <c r="L698" s="74"/>
      <c r="M698" s="74"/>
      <c r="N698" s="74"/>
      <c r="O698" s="149"/>
    </row>
    <row r="699" spans="5:15" ht="20.25">
      <c r="E699" s="74"/>
      <c r="F699" s="74"/>
      <c r="G699" s="74"/>
      <c r="H699" s="74"/>
      <c r="I699" s="74"/>
      <c r="J699" s="74"/>
      <c r="K699" s="74"/>
      <c r="L699" s="74"/>
      <c r="M699" s="74"/>
      <c r="N699" s="74"/>
      <c r="O699" s="149"/>
    </row>
    <row r="700" spans="5:15" ht="20.25">
      <c r="E700" s="74"/>
      <c r="F700" s="74"/>
      <c r="G700" s="74"/>
      <c r="H700" s="74"/>
      <c r="I700" s="74"/>
      <c r="J700" s="74"/>
      <c r="K700" s="74"/>
      <c r="L700" s="74"/>
      <c r="M700" s="74"/>
      <c r="N700" s="74"/>
      <c r="O700" s="149"/>
    </row>
    <row r="701" spans="5:15" ht="20.25">
      <c r="E701" s="74"/>
      <c r="F701" s="74"/>
      <c r="G701" s="74"/>
      <c r="H701" s="74"/>
      <c r="I701" s="74"/>
      <c r="J701" s="74"/>
      <c r="K701" s="74"/>
      <c r="L701" s="74"/>
      <c r="M701" s="74"/>
      <c r="N701" s="74"/>
      <c r="O701" s="149"/>
    </row>
    <row r="702" spans="5:15" ht="20.25">
      <c r="E702" s="74"/>
      <c r="F702" s="74"/>
      <c r="G702" s="74"/>
      <c r="H702" s="74"/>
      <c r="I702" s="74"/>
      <c r="J702" s="74"/>
      <c r="K702" s="74"/>
      <c r="L702" s="74"/>
      <c r="M702" s="74"/>
      <c r="N702" s="74"/>
      <c r="O702" s="149"/>
    </row>
    <row r="703" spans="5:15" ht="20.25">
      <c r="E703" s="74"/>
      <c r="F703" s="74"/>
      <c r="G703" s="74"/>
      <c r="H703" s="74"/>
      <c r="I703" s="74"/>
      <c r="J703" s="74"/>
      <c r="K703" s="74"/>
      <c r="L703" s="74"/>
      <c r="M703" s="74"/>
      <c r="N703" s="74"/>
      <c r="O703" s="149"/>
    </row>
    <row r="704" spans="5:15" ht="20.25">
      <c r="E704" s="74"/>
      <c r="F704" s="74"/>
      <c r="G704" s="74"/>
      <c r="H704" s="74"/>
      <c r="I704" s="74"/>
      <c r="J704" s="74"/>
      <c r="K704" s="74"/>
      <c r="L704" s="74"/>
      <c r="M704" s="74"/>
      <c r="N704" s="74"/>
      <c r="O704" s="149"/>
    </row>
    <row r="705" spans="5:15" ht="20.25">
      <c r="E705" s="74"/>
      <c r="F705" s="74"/>
      <c r="G705" s="74"/>
      <c r="H705" s="74"/>
      <c r="I705" s="74"/>
      <c r="J705" s="74"/>
      <c r="K705" s="74"/>
      <c r="L705" s="74"/>
      <c r="M705" s="74"/>
      <c r="N705" s="74"/>
      <c r="O705" s="149"/>
    </row>
    <row r="706" spans="5:15" ht="20.25">
      <c r="E706" s="74"/>
      <c r="F706" s="74"/>
      <c r="G706" s="74"/>
      <c r="H706" s="74"/>
      <c r="I706" s="74"/>
      <c r="J706" s="74"/>
      <c r="K706" s="74"/>
      <c r="L706" s="74"/>
      <c r="M706" s="74"/>
      <c r="N706" s="74"/>
      <c r="O706" s="149"/>
    </row>
    <row r="707" spans="5:15" ht="20.25">
      <c r="E707" s="74"/>
      <c r="F707" s="74"/>
      <c r="G707" s="74"/>
      <c r="H707" s="74"/>
      <c r="I707" s="74"/>
      <c r="J707" s="74"/>
      <c r="K707" s="74"/>
      <c r="L707" s="74"/>
      <c r="M707" s="74"/>
      <c r="N707" s="74"/>
      <c r="O707" s="149"/>
    </row>
    <row r="708" spans="5:15" ht="20.25">
      <c r="E708" s="74"/>
      <c r="F708" s="74"/>
      <c r="G708" s="74"/>
      <c r="H708" s="74"/>
      <c r="I708" s="74"/>
      <c r="J708" s="74"/>
      <c r="K708" s="74"/>
      <c r="L708" s="74"/>
      <c r="M708" s="74"/>
      <c r="N708" s="74"/>
      <c r="O708" s="149"/>
    </row>
    <row r="709" spans="5:15" ht="20.25">
      <c r="E709" s="74"/>
      <c r="F709" s="74"/>
      <c r="G709" s="74"/>
      <c r="H709" s="74"/>
      <c r="I709" s="74"/>
      <c r="J709" s="74"/>
      <c r="K709" s="74"/>
      <c r="L709" s="74"/>
      <c r="M709" s="74"/>
      <c r="N709" s="74"/>
      <c r="O709" s="149"/>
    </row>
    <row r="710" spans="5:15" ht="20.25">
      <c r="E710" s="74"/>
      <c r="F710" s="74"/>
      <c r="G710" s="74"/>
      <c r="H710" s="74"/>
      <c r="I710" s="74"/>
      <c r="J710" s="74"/>
      <c r="K710" s="74"/>
      <c r="L710" s="74"/>
      <c r="M710" s="74"/>
      <c r="N710" s="74"/>
      <c r="O710" s="149"/>
    </row>
    <row r="711" spans="5:15" ht="20.25">
      <c r="E711" s="74"/>
      <c r="F711" s="74"/>
      <c r="G711" s="74"/>
      <c r="H711" s="74"/>
      <c r="I711" s="74"/>
      <c r="J711" s="74"/>
      <c r="K711" s="74"/>
      <c r="L711" s="74"/>
      <c r="M711" s="74"/>
      <c r="N711" s="74"/>
      <c r="O711" s="149"/>
    </row>
    <row r="712" spans="5:15" ht="20.25">
      <c r="E712" s="74"/>
      <c r="F712" s="74"/>
      <c r="G712" s="74"/>
      <c r="H712" s="74"/>
      <c r="I712" s="74"/>
      <c r="J712" s="74"/>
      <c r="K712" s="74"/>
      <c r="L712" s="74"/>
      <c r="M712" s="74"/>
      <c r="N712" s="74"/>
      <c r="O712" s="149"/>
    </row>
    <row r="713" spans="5:15" ht="20.25">
      <c r="E713" s="74"/>
      <c r="F713" s="74"/>
      <c r="G713" s="74"/>
      <c r="H713" s="74"/>
      <c r="I713" s="74"/>
      <c r="J713" s="74"/>
      <c r="K713" s="74"/>
      <c r="L713" s="74"/>
      <c r="M713" s="74"/>
      <c r="N713" s="74"/>
      <c r="O713" s="149"/>
    </row>
    <row r="714" spans="5:15" ht="20.25">
      <c r="E714" s="74"/>
      <c r="F714" s="74"/>
      <c r="G714" s="74"/>
      <c r="H714" s="74"/>
      <c r="I714" s="74"/>
      <c r="J714" s="74"/>
      <c r="K714" s="74"/>
      <c r="L714" s="74"/>
      <c r="M714" s="74"/>
      <c r="N714" s="74"/>
      <c r="O714" s="149"/>
    </row>
    <row r="715" spans="5:15" ht="20.25">
      <c r="E715" s="74"/>
      <c r="F715" s="74"/>
      <c r="G715" s="74"/>
      <c r="H715" s="74"/>
      <c r="I715" s="74"/>
      <c r="J715" s="74"/>
      <c r="K715" s="74"/>
      <c r="L715" s="74"/>
      <c r="M715" s="74"/>
      <c r="N715" s="74"/>
      <c r="O715" s="149"/>
    </row>
    <row r="716" spans="5:15" ht="20.25">
      <c r="E716" s="74"/>
      <c r="F716" s="74"/>
      <c r="G716" s="74"/>
      <c r="H716" s="74"/>
      <c r="I716" s="74"/>
      <c r="J716" s="74"/>
      <c r="K716" s="74"/>
      <c r="L716" s="74"/>
      <c r="M716" s="74"/>
      <c r="N716" s="74"/>
      <c r="O716" s="149"/>
    </row>
    <row r="717" spans="5:15" ht="20.25">
      <c r="E717" s="74"/>
      <c r="F717" s="74"/>
      <c r="G717" s="74"/>
      <c r="H717" s="74"/>
      <c r="I717" s="74"/>
      <c r="J717" s="74"/>
      <c r="K717" s="74"/>
      <c r="L717" s="74"/>
      <c r="M717" s="74"/>
      <c r="N717" s="74"/>
      <c r="O717" s="149"/>
    </row>
    <row r="718" spans="5:15" ht="20.25">
      <c r="E718" s="74"/>
      <c r="F718" s="74"/>
      <c r="G718" s="74"/>
      <c r="H718" s="74"/>
      <c r="I718" s="74"/>
      <c r="J718" s="74"/>
      <c r="K718" s="74"/>
      <c r="L718" s="74"/>
      <c r="M718" s="74"/>
      <c r="N718" s="74"/>
      <c r="O718" s="149"/>
    </row>
    <row r="719" spans="5:15" ht="20.25">
      <c r="E719" s="74"/>
      <c r="F719" s="74"/>
      <c r="G719" s="74"/>
      <c r="H719" s="74"/>
      <c r="I719" s="74"/>
      <c r="J719" s="74"/>
      <c r="K719" s="74"/>
      <c r="L719" s="74"/>
      <c r="M719" s="74"/>
      <c r="N719" s="74"/>
      <c r="O719" s="149"/>
    </row>
    <row r="720" spans="5:15" ht="20.25">
      <c r="E720" s="74"/>
      <c r="F720" s="74"/>
      <c r="G720" s="74"/>
      <c r="H720" s="74"/>
      <c r="I720" s="74"/>
      <c r="J720" s="74"/>
      <c r="K720" s="74"/>
      <c r="L720" s="74"/>
      <c r="M720" s="74"/>
      <c r="N720" s="74"/>
      <c r="O720" s="149"/>
    </row>
    <row r="721" spans="5:15" ht="20.25">
      <c r="E721" s="74"/>
      <c r="F721" s="74"/>
      <c r="G721" s="74"/>
      <c r="H721" s="74"/>
      <c r="I721" s="74"/>
      <c r="J721" s="74"/>
      <c r="K721" s="74"/>
      <c r="L721" s="74"/>
      <c r="M721" s="74"/>
      <c r="N721" s="74"/>
      <c r="O721" s="149"/>
    </row>
    <row r="722" spans="5:15" ht="20.25">
      <c r="E722" s="74"/>
      <c r="F722" s="74"/>
      <c r="G722" s="74"/>
      <c r="H722" s="74"/>
      <c r="I722" s="74"/>
      <c r="J722" s="74"/>
      <c r="K722" s="74"/>
      <c r="L722" s="74"/>
      <c r="M722" s="74"/>
      <c r="N722" s="74"/>
      <c r="O722" s="149"/>
    </row>
    <row r="723" spans="5:15" ht="20.25">
      <c r="E723" s="74"/>
      <c r="F723" s="74"/>
      <c r="G723" s="74"/>
      <c r="H723" s="74"/>
      <c r="I723" s="74"/>
      <c r="J723" s="74"/>
      <c r="K723" s="74"/>
      <c r="L723" s="74"/>
      <c r="M723" s="74"/>
      <c r="N723" s="74"/>
      <c r="O723" s="149"/>
    </row>
    <row r="724" spans="5:15" ht="20.25">
      <c r="E724" s="74"/>
      <c r="F724" s="74"/>
      <c r="G724" s="74"/>
      <c r="H724" s="74"/>
      <c r="I724" s="74"/>
      <c r="J724" s="74"/>
      <c r="K724" s="74"/>
      <c r="L724" s="74"/>
      <c r="M724" s="74"/>
      <c r="N724" s="74"/>
      <c r="O724" s="149"/>
    </row>
    <row r="725" spans="5:15" ht="20.25">
      <c r="E725" s="74"/>
      <c r="F725" s="74"/>
      <c r="G725" s="74"/>
      <c r="H725" s="74"/>
      <c r="I725" s="74"/>
      <c r="J725" s="74"/>
      <c r="K725" s="74"/>
      <c r="L725" s="74"/>
      <c r="M725" s="74"/>
      <c r="N725" s="74"/>
      <c r="O725" s="149"/>
    </row>
    <row r="726" spans="5:15" ht="20.25">
      <c r="E726" s="74"/>
      <c r="F726" s="74"/>
      <c r="G726" s="74"/>
      <c r="H726" s="74"/>
      <c r="I726" s="74"/>
      <c r="J726" s="74"/>
      <c r="K726" s="74"/>
      <c r="L726" s="74"/>
      <c r="M726" s="74"/>
      <c r="N726" s="74"/>
      <c r="O726" s="149"/>
    </row>
    <row r="727" spans="5:15" ht="20.25">
      <c r="E727" s="74"/>
      <c r="F727" s="74"/>
      <c r="G727" s="74"/>
      <c r="H727" s="74"/>
      <c r="I727" s="74"/>
      <c r="J727" s="74"/>
      <c r="K727" s="74"/>
      <c r="L727" s="74"/>
      <c r="M727" s="74"/>
      <c r="N727" s="74"/>
      <c r="O727" s="149"/>
    </row>
    <row r="728" spans="5:15" ht="20.25">
      <c r="E728" s="74"/>
      <c r="F728" s="74"/>
      <c r="G728" s="74"/>
      <c r="H728" s="74"/>
      <c r="I728" s="74"/>
      <c r="J728" s="74"/>
      <c r="K728" s="74"/>
      <c r="L728" s="74"/>
      <c r="M728" s="74"/>
      <c r="N728" s="74"/>
      <c r="O728" s="149"/>
    </row>
    <row r="729" spans="5:15" ht="20.25">
      <c r="E729" s="74"/>
      <c r="F729" s="74"/>
      <c r="G729" s="74"/>
      <c r="H729" s="74"/>
      <c r="I729" s="74"/>
      <c r="J729" s="74"/>
      <c r="K729" s="74"/>
      <c r="L729" s="74"/>
      <c r="M729" s="74"/>
      <c r="N729" s="74"/>
      <c r="O729" s="149"/>
    </row>
    <row r="730" spans="5:15" ht="20.25">
      <c r="E730" s="74"/>
      <c r="F730" s="74"/>
      <c r="G730" s="74"/>
      <c r="H730" s="74"/>
      <c r="I730" s="74"/>
      <c r="J730" s="74"/>
      <c r="K730" s="74"/>
      <c r="L730" s="74"/>
      <c r="M730" s="74"/>
      <c r="N730" s="74"/>
      <c r="O730" s="149"/>
    </row>
    <row r="731" spans="5:15" ht="20.25">
      <c r="E731" s="74"/>
      <c r="F731" s="74"/>
      <c r="G731" s="74"/>
      <c r="H731" s="74"/>
      <c r="I731" s="74"/>
      <c r="J731" s="74"/>
      <c r="K731" s="74"/>
      <c r="L731" s="74"/>
      <c r="M731" s="74"/>
      <c r="N731" s="74"/>
      <c r="O731" s="149"/>
    </row>
    <row r="732" spans="5:15" ht="20.25">
      <c r="E732" s="74"/>
      <c r="F732" s="74"/>
      <c r="G732" s="74"/>
      <c r="H732" s="74"/>
      <c r="I732" s="74"/>
      <c r="J732" s="74"/>
      <c r="K732" s="74"/>
      <c r="L732" s="74"/>
      <c r="M732" s="74"/>
      <c r="N732" s="74"/>
      <c r="O732" s="149"/>
    </row>
    <row r="733" spans="5:15" ht="20.25">
      <c r="E733" s="74"/>
      <c r="F733" s="74"/>
      <c r="G733" s="74"/>
      <c r="H733" s="74"/>
      <c r="I733" s="74"/>
      <c r="J733" s="74"/>
      <c r="K733" s="74"/>
      <c r="L733" s="74"/>
      <c r="M733" s="74"/>
      <c r="N733" s="74"/>
      <c r="O733" s="149"/>
    </row>
    <row r="734" spans="5:15" ht="20.25">
      <c r="E734" s="74"/>
      <c r="F734" s="74"/>
      <c r="G734" s="74"/>
      <c r="H734" s="74"/>
      <c r="I734" s="74"/>
      <c r="J734" s="74"/>
      <c r="K734" s="74"/>
      <c r="L734" s="74"/>
      <c r="M734" s="74"/>
      <c r="N734" s="74"/>
      <c r="O734" s="149"/>
    </row>
    <row r="735" spans="5:15" ht="20.25">
      <c r="E735" s="74"/>
      <c r="F735" s="74"/>
      <c r="G735" s="74"/>
      <c r="H735" s="74"/>
      <c r="I735" s="74"/>
      <c r="J735" s="74"/>
      <c r="K735" s="74"/>
      <c r="L735" s="74"/>
      <c r="M735" s="74"/>
      <c r="N735" s="74"/>
      <c r="O735" s="149"/>
    </row>
    <row r="736" spans="5:15" ht="20.25">
      <c r="E736" s="74"/>
      <c r="F736" s="74"/>
      <c r="G736" s="74"/>
      <c r="H736" s="74"/>
      <c r="I736" s="74"/>
      <c r="J736" s="74"/>
      <c r="K736" s="74"/>
      <c r="L736" s="74"/>
      <c r="M736" s="74"/>
      <c r="N736" s="74"/>
      <c r="O736" s="149"/>
    </row>
    <row r="737" spans="5:15" ht="20.25">
      <c r="E737" s="74"/>
      <c r="F737" s="74"/>
      <c r="G737" s="74"/>
      <c r="H737" s="74"/>
      <c r="I737" s="74"/>
      <c r="J737" s="74"/>
      <c r="K737" s="74"/>
      <c r="L737" s="74"/>
      <c r="M737" s="74"/>
      <c r="N737" s="74"/>
      <c r="O737" s="149"/>
    </row>
    <row r="738" spans="5:15" ht="20.25">
      <c r="E738" s="74"/>
      <c r="F738" s="74"/>
      <c r="G738" s="74"/>
      <c r="H738" s="74"/>
      <c r="I738" s="74"/>
      <c r="J738" s="74"/>
      <c r="K738" s="74"/>
      <c r="L738" s="74"/>
      <c r="M738" s="74"/>
      <c r="N738" s="74"/>
      <c r="O738" s="149"/>
    </row>
    <row r="739" spans="5:15" ht="20.25">
      <c r="E739" s="74"/>
      <c r="F739" s="74"/>
      <c r="G739" s="74"/>
      <c r="H739" s="74"/>
      <c r="I739" s="74"/>
      <c r="J739" s="74"/>
      <c r="K739" s="74"/>
      <c r="L739" s="74"/>
      <c r="M739" s="74"/>
      <c r="N739" s="74"/>
      <c r="O739" s="149"/>
    </row>
    <row r="740" spans="5:15" ht="20.25">
      <c r="E740" s="74"/>
      <c r="F740" s="74"/>
      <c r="G740" s="74"/>
      <c r="H740" s="74"/>
      <c r="I740" s="74"/>
      <c r="J740" s="74"/>
      <c r="K740" s="74"/>
      <c r="L740" s="74"/>
      <c r="M740" s="74"/>
      <c r="N740" s="74"/>
      <c r="O740" s="149"/>
    </row>
    <row r="741" spans="5:15" ht="20.25">
      <c r="E741" s="74"/>
      <c r="F741" s="74"/>
      <c r="G741" s="74"/>
      <c r="H741" s="74"/>
      <c r="I741" s="74"/>
      <c r="J741" s="74"/>
      <c r="K741" s="74"/>
      <c r="L741" s="74"/>
      <c r="M741" s="74"/>
      <c r="N741" s="74"/>
      <c r="O741" s="149"/>
    </row>
    <row r="742" spans="5:15" ht="20.25">
      <c r="E742" s="74"/>
      <c r="F742" s="74"/>
      <c r="G742" s="74"/>
      <c r="H742" s="74"/>
      <c r="I742" s="74"/>
      <c r="J742" s="74"/>
      <c r="K742" s="74"/>
      <c r="L742" s="74"/>
      <c r="M742" s="74"/>
      <c r="N742" s="74"/>
      <c r="O742" s="149"/>
    </row>
    <row r="743" spans="5:15" ht="20.25">
      <c r="E743" s="74"/>
      <c r="F743" s="74"/>
      <c r="G743" s="74"/>
      <c r="H743" s="74"/>
      <c r="I743" s="74"/>
      <c r="J743" s="74"/>
      <c r="K743" s="74"/>
      <c r="L743" s="74"/>
      <c r="M743" s="74"/>
      <c r="N743" s="74"/>
      <c r="O743" s="149"/>
    </row>
    <row r="744" spans="5:15" ht="20.25">
      <c r="E744" s="74"/>
      <c r="F744" s="74"/>
      <c r="G744" s="74"/>
      <c r="H744" s="74"/>
      <c r="I744" s="74"/>
      <c r="J744" s="74"/>
      <c r="K744" s="74"/>
      <c r="L744" s="74"/>
      <c r="M744" s="74"/>
      <c r="N744" s="74"/>
      <c r="O744" s="149"/>
    </row>
    <row r="745" spans="5:15" ht="20.25">
      <c r="E745" s="74"/>
      <c r="F745" s="74"/>
      <c r="G745" s="74"/>
      <c r="H745" s="74"/>
      <c r="I745" s="74"/>
      <c r="J745" s="74"/>
      <c r="K745" s="74"/>
      <c r="L745" s="74"/>
      <c r="M745" s="74"/>
      <c r="N745" s="74"/>
      <c r="O745" s="149"/>
    </row>
    <row r="746" spans="5:15" ht="20.25">
      <c r="E746" s="74"/>
      <c r="F746" s="74"/>
      <c r="G746" s="74"/>
      <c r="H746" s="74"/>
      <c r="I746" s="74"/>
      <c r="J746" s="74"/>
      <c r="K746" s="74"/>
      <c r="L746" s="74"/>
      <c r="M746" s="74"/>
      <c r="N746" s="74"/>
      <c r="O746" s="149"/>
    </row>
    <row r="747" spans="5:15" ht="20.25">
      <c r="E747" s="74"/>
      <c r="F747" s="74"/>
      <c r="G747" s="74"/>
      <c r="H747" s="74"/>
      <c r="I747" s="74"/>
      <c r="J747" s="74"/>
      <c r="K747" s="74"/>
      <c r="L747" s="74"/>
      <c r="M747" s="74"/>
      <c r="N747" s="74"/>
      <c r="O747" s="149"/>
    </row>
    <row r="748" spans="5:15" ht="20.25">
      <c r="E748" s="74"/>
      <c r="F748" s="74"/>
      <c r="G748" s="74"/>
      <c r="H748" s="74"/>
      <c r="I748" s="74"/>
      <c r="J748" s="74"/>
      <c r="K748" s="74"/>
      <c r="L748" s="74"/>
      <c r="M748" s="74"/>
      <c r="N748" s="74"/>
      <c r="O748" s="149"/>
    </row>
    <row r="749" spans="5:15" ht="20.25">
      <c r="E749" s="74"/>
      <c r="F749" s="74"/>
      <c r="G749" s="74"/>
      <c r="H749" s="74"/>
      <c r="I749" s="74"/>
      <c r="J749" s="74"/>
      <c r="K749" s="74"/>
      <c r="L749" s="74"/>
      <c r="M749" s="74"/>
      <c r="N749" s="74"/>
      <c r="O749" s="149"/>
    </row>
    <row r="750" spans="5:15" ht="20.25">
      <c r="E750" s="74"/>
      <c r="F750" s="74"/>
      <c r="G750" s="74"/>
      <c r="H750" s="74"/>
      <c r="I750" s="74"/>
      <c r="J750" s="74"/>
      <c r="K750" s="74"/>
      <c r="L750" s="74"/>
      <c r="M750" s="74"/>
      <c r="N750" s="74"/>
      <c r="O750" s="149"/>
    </row>
    <row r="751" spans="5:15" ht="20.25">
      <c r="E751" s="74"/>
      <c r="F751" s="74"/>
      <c r="G751" s="74"/>
      <c r="H751" s="74"/>
      <c r="I751" s="74"/>
      <c r="J751" s="74"/>
      <c r="K751" s="74"/>
      <c r="L751" s="74"/>
      <c r="M751" s="74"/>
      <c r="N751" s="74"/>
      <c r="O751" s="149"/>
    </row>
    <row r="752" spans="5:15" ht="20.25">
      <c r="E752" s="74"/>
      <c r="F752" s="74"/>
      <c r="G752" s="74"/>
      <c r="H752" s="74"/>
      <c r="I752" s="74"/>
      <c r="J752" s="74"/>
      <c r="K752" s="74"/>
      <c r="L752" s="74"/>
      <c r="M752" s="74"/>
      <c r="N752" s="74"/>
      <c r="O752" s="149"/>
    </row>
    <row r="753" spans="5:15" ht="20.25">
      <c r="E753" s="74"/>
      <c r="F753" s="74"/>
      <c r="G753" s="74"/>
      <c r="H753" s="74"/>
      <c r="I753" s="74"/>
      <c r="J753" s="74"/>
      <c r="K753" s="74"/>
      <c r="L753" s="74"/>
      <c r="M753" s="74"/>
      <c r="N753" s="74"/>
      <c r="O753" s="149"/>
    </row>
    <row r="754" spans="5:15" ht="20.25">
      <c r="E754" s="74"/>
      <c r="F754" s="74"/>
      <c r="G754" s="74"/>
      <c r="H754" s="74"/>
      <c r="I754" s="74"/>
      <c r="J754" s="74"/>
      <c r="K754" s="74"/>
      <c r="L754" s="74"/>
      <c r="M754" s="74"/>
      <c r="N754" s="74"/>
      <c r="O754" s="149"/>
    </row>
    <row r="755" spans="5:15" ht="20.25">
      <c r="E755" s="74"/>
      <c r="F755" s="74"/>
      <c r="G755" s="74"/>
      <c r="H755" s="74"/>
      <c r="I755" s="74"/>
      <c r="J755" s="74"/>
      <c r="K755" s="74"/>
      <c r="L755" s="74"/>
      <c r="M755" s="74"/>
      <c r="N755" s="74"/>
      <c r="O755" s="149"/>
    </row>
    <row r="756" spans="5:15" ht="20.25">
      <c r="E756" s="74"/>
      <c r="F756" s="74"/>
      <c r="G756" s="74"/>
      <c r="H756" s="74"/>
      <c r="I756" s="74"/>
      <c r="J756" s="74"/>
      <c r="K756" s="74"/>
      <c r="L756" s="74"/>
      <c r="M756" s="74"/>
      <c r="N756" s="74"/>
      <c r="O756" s="149"/>
    </row>
    <row r="757" spans="5:15" ht="20.25">
      <c r="E757" s="74"/>
      <c r="F757" s="74"/>
      <c r="G757" s="74"/>
      <c r="H757" s="74"/>
      <c r="I757" s="74"/>
      <c r="J757" s="74"/>
      <c r="K757" s="74"/>
      <c r="L757" s="74"/>
      <c r="M757" s="74"/>
      <c r="N757" s="74"/>
      <c r="O757" s="149"/>
    </row>
    <row r="758" spans="5:15" ht="20.25">
      <c r="E758" s="74"/>
      <c r="F758" s="74"/>
      <c r="G758" s="74"/>
      <c r="H758" s="74"/>
      <c r="I758" s="74"/>
      <c r="J758" s="74"/>
      <c r="K758" s="74"/>
      <c r="L758" s="74"/>
      <c r="M758" s="74"/>
      <c r="N758" s="74"/>
      <c r="O758" s="149"/>
    </row>
    <row r="759" spans="5:15" ht="20.25">
      <c r="E759" s="74"/>
      <c r="F759" s="74"/>
      <c r="G759" s="74"/>
      <c r="H759" s="74"/>
      <c r="I759" s="74"/>
      <c r="J759" s="74"/>
      <c r="K759" s="74"/>
      <c r="L759" s="74"/>
      <c r="M759" s="74"/>
      <c r="N759" s="74"/>
      <c r="O759" s="149"/>
    </row>
    <row r="760" spans="5:15" ht="20.25">
      <c r="E760" s="74"/>
      <c r="F760" s="74"/>
      <c r="G760" s="74"/>
      <c r="H760" s="74"/>
      <c r="I760" s="74"/>
      <c r="J760" s="74"/>
      <c r="K760" s="74"/>
      <c r="L760" s="74"/>
      <c r="M760" s="74"/>
      <c r="N760" s="74"/>
      <c r="O760" s="149"/>
    </row>
    <row r="761" spans="5:15" ht="20.25">
      <c r="E761" s="74"/>
      <c r="F761" s="74"/>
      <c r="G761" s="74"/>
      <c r="H761" s="74"/>
      <c r="I761" s="74"/>
      <c r="J761" s="74"/>
      <c r="K761" s="74"/>
      <c r="L761" s="74"/>
      <c r="M761" s="74"/>
      <c r="N761" s="74"/>
      <c r="O761" s="149"/>
    </row>
    <row r="762" spans="5:15" ht="20.25">
      <c r="E762" s="74"/>
      <c r="F762" s="74"/>
      <c r="G762" s="74"/>
      <c r="H762" s="74"/>
      <c r="I762" s="74"/>
      <c r="J762" s="74"/>
      <c r="K762" s="74"/>
      <c r="L762" s="74"/>
      <c r="M762" s="74"/>
      <c r="N762" s="74"/>
      <c r="O762" s="149"/>
    </row>
    <row r="763" spans="5:15" ht="20.25">
      <c r="E763" s="74"/>
      <c r="F763" s="74"/>
      <c r="G763" s="74"/>
      <c r="H763" s="74"/>
      <c r="I763" s="74"/>
      <c r="J763" s="74"/>
      <c r="K763" s="74"/>
      <c r="L763" s="74"/>
      <c r="M763" s="74"/>
      <c r="N763" s="74"/>
      <c r="O763" s="149"/>
    </row>
    <row r="764" spans="5:15" ht="20.25">
      <c r="E764" s="74"/>
      <c r="F764" s="74"/>
      <c r="G764" s="74"/>
      <c r="H764" s="74"/>
      <c r="I764" s="74"/>
      <c r="J764" s="74"/>
      <c r="K764" s="74"/>
      <c r="L764" s="74"/>
      <c r="M764" s="74"/>
      <c r="N764" s="74"/>
      <c r="O764" s="149"/>
    </row>
    <row r="765" spans="5:15" ht="20.25">
      <c r="E765" s="74"/>
      <c r="F765" s="74"/>
      <c r="G765" s="74"/>
      <c r="H765" s="74"/>
      <c r="I765" s="74"/>
      <c r="J765" s="74"/>
      <c r="K765" s="74"/>
      <c r="L765" s="74"/>
      <c r="M765" s="74"/>
      <c r="N765" s="74"/>
      <c r="O765" s="149"/>
    </row>
    <row r="766" spans="5:15" ht="20.25">
      <c r="E766" s="74"/>
      <c r="F766" s="74"/>
      <c r="G766" s="74"/>
      <c r="H766" s="74"/>
      <c r="I766" s="74"/>
      <c r="J766" s="74"/>
      <c r="K766" s="74"/>
      <c r="L766" s="74"/>
      <c r="M766" s="74"/>
      <c r="N766" s="74"/>
      <c r="O766" s="149"/>
    </row>
    <row r="767" spans="5:15" ht="20.25">
      <c r="E767" s="74"/>
      <c r="F767" s="74"/>
      <c r="G767" s="74"/>
      <c r="H767" s="74"/>
      <c r="I767" s="74"/>
      <c r="J767" s="74"/>
      <c r="K767" s="74"/>
      <c r="L767" s="74"/>
      <c r="M767" s="74"/>
      <c r="N767" s="74"/>
      <c r="O767" s="149"/>
    </row>
    <row r="768" spans="5:15" ht="20.25">
      <c r="E768" s="74"/>
      <c r="F768" s="74"/>
      <c r="G768" s="74"/>
      <c r="H768" s="74"/>
      <c r="I768" s="74"/>
      <c r="J768" s="74"/>
      <c r="K768" s="74"/>
      <c r="L768" s="74"/>
      <c r="M768" s="74"/>
      <c r="N768" s="74"/>
      <c r="O768" s="149"/>
    </row>
    <row r="769" spans="5:15" ht="20.25">
      <c r="E769" s="74"/>
      <c r="F769" s="74"/>
      <c r="G769" s="74"/>
      <c r="H769" s="74"/>
      <c r="I769" s="74"/>
      <c r="J769" s="74"/>
      <c r="K769" s="74"/>
      <c r="L769" s="74"/>
      <c r="M769" s="74"/>
      <c r="N769" s="74"/>
      <c r="O769" s="149"/>
    </row>
    <row r="770" spans="5:15" ht="20.25">
      <c r="E770" s="74"/>
      <c r="F770" s="74"/>
      <c r="G770" s="74"/>
      <c r="H770" s="74"/>
      <c r="I770" s="74"/>
      <c r="J770" s="74"/>
      <c r="K770" s="74"/>
      <c r="L770" s="74"/>
      <c r="M770" s="74"/>
      <c r="N770" s="74"/>
      <c r="O770" s="149"/>
    </row>
    <row r="771" spans="5:15" ht="20.25">
      <c r="E771" s="74"/>
      <c r="F771" s="74"/>
      <c r="G771" s="74"/>
      <c r="H771" s="74"/>
      <c r="I771" s="74"/>
      <c r="J771" s="74"/>
      <c r="K771" s="74"/>
      <c r="L771" s="74"/>
      <c r="M771" s="74"/>
      <c r="N771" s="74"/>
      <c r="O771" s="149"/>
    </row>
    <row r="772" spans="5:15" ht="20.25">
      <c r="E772" s="74"/>
      <c r="F772" s="74"/>
      <c r="G772" s="74"/>
      <c r="H772" s="74"/>
      <c r="I772" s="74"/>
      <c r="J772" s="74"/>
      <c r="K772" s="74"/>
      <c r="L772" s="74"/>
      <c r="M772" s="74"/>
      <c r="N772" s="74"/>
      <c r="O772" s="149"/>
    </row>
    <row r="773" spans="5:15" ht="20.25">
      <c r="E773" s="74"/>
      <c r="F773" s="74"/>
      <c r="G773" s="74"/>
      <c r="H773" s="74"/>
      <c r="I773" s="74"/>
      <c r="J773" s="74"/>
      <c r="K773" s="74"/>
      <c r="L773" s="74"/>
      <c r="M773" s="74"/>
      <c r="N773" s="74"/>
      <c r="O773" s="149"/>
    </row>
    <row r="774" spans="5:15" ht="20.25">
      <c r="E774" s="74"/>
      <c r="F774" s="74"/>
      <c r="G774" s="74"/>
      <c r="H774" s="74"/>
      <c r="I774" s="74"/>
      <c r="J774" s="74"/>
      <c r="K774" s="74"/>
      <c r="L774" s="74"/>
      <c r="M774" s="74"/>
      <c r="N774" s="74"/>
      <c r="O774" s="149"/>
    </row>
    <row r="775" spans="5:15" ht="20.25">
      <c r="E775" s="74"/>
      <c r="F775" s="74"/>
      <c r="G775" s="74"/>
      <c r="H775" s="74"/>
      <c r="I775" s="74"/>
      <c r="J775" s="74"/>
      <c r="K775" s="74"/>
      <c r="L775" s="74"/>
      <c r="M775" s="74"/>
      <c r="N775" s="74"/>
      <c r="O775" s="149"/>
    </row>
    <row r="776" spans="5:15" ht="20.25">
      <c r="E776" s="74"/>
      <c r="F776" s="74"/>
      <c r="G776" s="74"/>
      <c r="H776" s="74"/>
      <c r="I776" s="74"/>
      <c r="J776" s="74"/>
      <c r="K776" s="74"/>
      <c r="L776" s="74"/>
      <c r="M776" s="74"/>
      <c r="N776" s="74"/>
      <c r="O776" s="149"/>
    </row>
    <row r="777" spans="5:15" ht="20.25">
      <c r="E777" s="74"/>
      <c r="F777" s="74"/>
      <c r="G777" s="74"/>
      <c r="H777" s="74"/>
      <c r="I777" s="74"/>
      <c r="J777" s="74"/>
      <c r="K777" s="74"/>
      <c r="L777" s="74"/>
      <c r="M777" s="74"/>
      <c r="N777" s="74"/>
      <c r="O777" s="149"/>
    </row>
    <row r="778" spans="5:15" ht="20.25">
      <c r="E778" s="74"/>
      <c r="F778" s="74"/>
      <c r="G778" s="74"/>
      <c r="H778" s="74"/>
      <c r="I778" s="74"/>
      <c r="J778" s="74"/>
      <c r="K778" s="74"/>
      <c r="L778" s="74"/>
      <c r="M778" s="74"/>
      <c r="N778" s="74"/>
      <c r="O778" s="149"/>
    </row>
    <row r="779" spans="5:15" ht="20.25">
      <c r="E779" s="74"/>
      <c r="F779" s="74"/>
      <c r="G779" s="74"/>
      <c r="H779" s="74"/>
      <c r="I779" s="74"/>
      <c r="J779" s="74"/>
      <c r="K779" s="74"/>
      <c r="L779" s="74"/>
      <c r="M779" s="74"/>
      <c r="N779" s="74"/>
      <c r="O779" s="149"/>
    </row>
    <row r="780" spans="5:15" ht="20.25">
      <c r="E780" s="74"/>
      <c r="F780" s="74"/>
      <c r="G780" s="74"/>
      <c r="H780" s="74"/>
      <c r="I780" s="74"/>
      <c r="J780" s="74"/>
      <c r="K780" s="74"/>
      <c r="L780" s="74"/>
      <c r="M780" s="74"/>
      <c r="N780" s="74"/>
      <c r="O780" s="149"/>
    </row>
    <row r="781" spans="5:15" ht="20.25">
      <c r="E781" s="74"/>
      <c r="F781" s="74"/>
      <c r="G781" s="74"/>
      <c r="H781" s="74"/>
      <c r="I781" s="74"/>
      <c r="J781" s="74"/>
      <c r="K781" s="74"/>
      <c r="L781" s="74"/>
      <c r="M781" s="74"/>
      <c r="N781" s="74"/>
      <c r="O781" s="149"/>
    </row>
    <row r="782" spans="5:15" ht="20.25">
      <c r="E782" s="74"/>
      <c r="F782" s="74"/>
      <c r="G782" s="74"/>
      <c r="H782" s="74"/>
      <c r="I782" s="74"/>
      <c r="J782" s="74"/>
      <c r="K782" s="74"/>
      <c r="L782" s="74"/>
      <c r="M782" s="74"/>
      <c r="N782" s="74"/>
      <c r="O782" s="149"/>
    </row>
    <row r="783" spans="5:15" ht="20.25">
      <c r="E783" s="74"/>
      <c r="F783" s="74"/>
      <c r="G783" s="74"/>
      <c r="H783" s="74"/>
      <c r="I783" s="74"/>
      <c r="J783" s="74"/>
      <c r="K783" s="74"/>
      <c r="L783" s="74"/>
      <c r="M783" s="74"/>
      <c r="N783" s="74"/>
      <c r="O783" s="149"/>
    </row>
    <row r="784" spans="5:15" ht="20.25">
      <c r="E784" s="74"/>
      <c r="F784" s="74"/>
      <c r="G784" s="74"/>
      <c r="H784" s="74"/>
      <c r="I784" s="74"/>
      <c r="J784" s="74"/>
      <c r="K784" s="74"/>
      <c r="L784" s="74"/>
      <c r="M784" s="74"/>
      <c r="N784" s="74"/>
      <c r="O784" s="149"/>
    </row>
    <row r="785" spans="5:15" ht="20.25">
      <c r="E785" s="74"/>
      <c r="F785" s="74"/>
      <c r="G785" s="74"/>
      <c r="H785" s="74"/>
      <c r="I785" s="74"/>
      <c r="J785" s="74"/>
      <c r="K785" s="74"/>
      <c r="L785" s="74"/>
      <c r="M785" s="74"/>
      <c r="N785" s="74"/>
      <c r="O785" s="149"/>
    </row>
    <row r="786" spans="5:15" ht="20.25">
      <c r="E786" s="74"/>
      <c r="F786" s="74"/>
      <c r="G786" s="74"/>
      <c r="H786" s="74"/>
      <c r="I786" s="74"/>
      <c r="J786" s="74"/>
      <c r="K786" s="74"/>
      <c r="L786" s="74"/>
      <c r="M786" s="74"/>
      <c r="N786" s="74"/>
      <c r="O786" s="149"/>
    </row>
    <row r="787" spans="5:15" ht="20.25">
      <c r="E787" s="74"/>
      <c r="F787" s="74"/>
      <c r="G787" s="74"/>
      <c r="H787" s="74"/>
      <c r="I787" s="74"/>
      <c r="J787" s="74"/>
      <c r="K787" s="74"/>
      <c r="L787" s="74"/>
      <c r="M787" s="74"/>
      <c r="N787" s="74"/>
      <c r="O787" s="149"/>
    </row>
    <row r="788" spans="5:15" ht="20.25">
      <c r="E788" s="74"/>
      <c r="F788" s="74"/>
      <c r="G788" s="74"/>
      <c r="H788" s="74"/>
      <c r="I788" s="74"/>
      <c r="J788" s="74"/>
      <c r="K788" s="74"/>
      <c r="L788" s="74"/>
      <c r="M788" s="74"/>
      <c r="N788" s="74"/>
      <c r="O788" s="149"/>
    </row>
    <row r="789" spans="5:15" ht="20.25">
      <c r="E789" s="74"/>
      <c r="F789" s="74"/>
      <c r="G789" s="74"/>
      <c r="H789" s="74"/>
      <c r="I789" s="74"/>
      <c r="J789" s="74"/>
      <c r="K789" s="74"/>
      <c r="L789" s="74"/>
      <c r="M789" s="74"/>
      <c r="N789" s="74"/>
      <c r="O789" s="149"/>
    </row>
    <row r="790" spans="5:15" ht="20.25">
      <c r="E790" s="74"/>
      <c r="F790" s="74"/>
      <c r="G790" s="74"/>
      <c r="H790" s="74"/>
      <c r="I790" s="74"/>
      <c r="J790" s="74"/>
      <c r="K790" s="74"/>
      <c r="L790" s="74"/>
      <c r="M790" s="74"/>
      <c r="N790" s="74"/>
      <c r="O790" s="149"/>
    </row>
    <row r="791" spans="5:15" ht="20.25">
      <c r="E791" s="74"/>
      <c r="F791" s="74"/>
      <c r="G791" s="74"/>
      <c r="H791" s="74"/>
      <c r="I791" s="74"/>
      <c r="J791" s="74"/>
      <c r="K791" s="74"/>
      <c r="L791" s="74"/>
      <c r="M791" s="74"/>
      <c r="N791" s="74"/>
      <c r="O791" s="149"/>
    </row>
    <row r="792" spans="5:15" ht="20.25">
      <c r="E792" s="74"/>
      <c r="F792" s="74"/>
      <c r="G792" s="74"/>
      <c r="H792" s="74"/>
      <c r="I792" s="74"/>
      <c r="J792" s="74"/>
      <c r="K792" s="74"/>
      <c r="L792" s="74"/>
      <c r="M792" s="74"/>
      <c r="N792" s="74"/>
      <c r="O792" s="149"/>
    </row>
    <row r="793" spans="5:15" ht="20.25">
      <c r="E793" s="74"/>
      <c r="F793" s="74"/>
      <c r="G793" s="74"/>
      <c r="H793" s="74"/>
      <c r="I793" s="74"/>
      <c r="J793" s="74"/>
      <c r="K793" s="74"/>
      <c r="L793" s="74"/>
      <c r="M793" s="74"/>
      <c r="N793" s="74"/>
      <c r="O793" s="149"/>
    </row>
    <row r="794" spans="5:15" ht="20.25">
      <c r="E794" s="74"/>
      <c r="F794" s="74"/>
      <c r="G794" s="74"/>
      <c r="H794" s="74"/>
      <c r="I794" s="74"/>
      <c r="J794" s="74"/>
      <c r="K794" s="74"/>
      <c r="L794" s="74"/>
      <c r="M794" s="74"/>
      <c r="N794" s="74"/>
      <c r="O794" s="149"/>
    </row>
    <row r="795" spans="5:15" ht="20.25">
      <c r="E795" s="74"/>
      <c r="F795" s="74"/>
      <c r="G795" s="74"/>
      <c r="H795" s="74"/>
      <c r="I795" s="74"/>
      <c r="J795" s="74"/>
      <c r="K795" s="74"/>
      <c r="L795" s="74"/>
      <c r="M795" s="74"/>
      <c r="N795" s="74"/>
      <c r="O795" s="149"/>
    </row>
    <row r="796" spans="5:15" ht="20.25">
      <c r="E796" s="74"/>
      <c r="F796" s="74"/>
      <c r="G796" s="74"/>
      <c r="H796" s="74"/>
      <c r="I796" s="74"/>
      <c r="J796" s="74"/>
      <c r="K796" s="74"/>
      <c r="L796" s="74"/>
      <c r="M796" s="74"/>
      <c r="N796" s="74"/>
      <c r="O796" s="149"/>
    </row>
    <row r="797" spans="5:15" ht="20.25">
      <c r="E797" s="74"/>
      <c r="F797" s="74"/>
      <c r="G797" s="74"/>
      <c r="H797" s="74"/>
      <c r="I797" s="74"/>
      <c r="J797" s="74"/>
      <c r="K797" s="74"/>
      <c r="L797" s="74"/>
      <c r="M797" s="74"/>
      <c r="N797" s="74"/>
      <c r="O797" s="149"/>
    </row>
    <row r="798" spans="5:15" ht="20.25">
      <c r="E798" s="74"/>
      <c r="F798" s="74"/>
      <c r="G798" s="74"/>
      <c r="H798" s="74"/>
      <c r="I798" s="74"/>
      <c r="J798" s="74"/>
      <c r="K798" s="74"/>
      <c r="L798" s="74"/>
      <c r="M798" s="74"/>
      <c r="N798" s="74"/>
      <c r="O798" s="149"/>
    </row>
    <row r="799" spans="5:15" ht="20.25">
      <c r="E799" s="74"/>
      <c r="F799" s="74"/>
      <c r="G799" s="74"/>
      <c r="H799" s="74"/>
      <c r="I799" s="74"/>
      <c r="J799" s="74"/>
      <c r="K799" s="74"/>
      <c r="L799" s="74"/>
      <c r="M799" s="74"/>
      <c r="N799" s="74"/>
      <c r="O799" s="149"/>
    </row>
    <row r="800" spans="5:15" ht="20.25">
      <c r="E800" s="74"/>
      <c r="F800" s="74"/>
      <c r="G800" s="74"/>
      <c r="H800" s="74"/>
      <c r="I800" s="74"/>
      <c r="J800" s="74"/>
      <c r="K800" s="74"/>
      <c r="L800" s="74"/>
      <c r="M800" s="74"/>
      <c r="N800" s="74"/>
      <c r="O800" s="149"/>
    </row>
    <row r="801" spans="5:15" ht="20.25">
      <c r="E801" s="74"/>
      <c r="F801" s="74"/>
      <c r="G801" s="74"/>
      <c r="H801" s="74"/>
      <c r="I801" s="74"/>
      <c r="J801" s="74"/>
      <c r="K801" s="74"/>
      <c r="L801" s="74"/>
      <c r="M801" s="74"/>
      <c r="N801" s="74"/>
      <c r="O801" s="149"/>
    </row>
    <row r="802" spans="5:15" ht="20.25">
      <c r="E802" s="74"/>
      <c r="F802" s="74"/>
      <c r="G802" s="74"/>
      <c r="H802" s="74"/>
      <c r="I802" s="74"/>
      <c r="J802" s="74"/>
      <c r="K802" s="74"/>
      <c r="L802" s="74"/>
      <c r="M802" s="74"/>
      <c r="N802" s="74"/>
      <c r="O802" s="149"/>
    </row>
    <row r="803" spans="5:15" ht="20.25">
      <c r="E803" s="74"/>
      <c r="F803" s="74"/>
      <c r="G803" s="74"/>
      <c r="H803" s="74"/>
      <c r="I803" s="74"/>
      <c r="J803" s="74"/>
      <c r="K803" s="74"/>
      <c r="L803" s="74"/>
      <c r="M803" s="74"/>
      <c r="N803" s="74"/>
      <c r="O803" s="149"/>
    </row>
    <row r="804" spans="5:15" ht="20.25">
      <c r="E804" s="74"/>
      <c r="F804" s="74"/>
      <c r="G804" s="74"/>
      <c r="H804" s="74"/>
      <c r="I804" s="74"/>
      <c r="J804" s="74"/>
      <c r="K804" s="74"/>
      <c r="L804" s="74"/>
      <c r="M804" s="74"/>
      <c r="N804" s="74"/>
      <c r="O804" s="149"/>
    </row>
    <row r="805" spans="5:15" ht="20.25">
      <c r="E805" s="74"/>
      <c r="F805" s="74"/>
      <c r="G805" s="74"/>
      <c r="H805" s="74"/>
      <c r="I805" s="74"/>
      <c r="J805" s="74"/>
      <c r="K805" s="74"/>
      <c r="L805" s="74"/>
      <c r="M805" s="74"/>
      <c r="N805" s="74"/>
      <c r="O805" s="149"/>
    </row>
    <row r="806" spans="5:15" ht="20.25">
      <c r="E806" s="74"/>
      <c r="F806" s="74"/>
      <c r="G806" s="74"/>
      <c r="H806" s="74"/>
      <c r="I806" s="74"/>
      <c r="J806" s="74"/>
      <c r="K806" s="74"/>
      <c r="L806" s="74"/>
      <c r="M806" s="74"/>
      <c r="N806" s="74"/>
      <c r="O806" s="149"/>
    </row>
    <row r="807" spans="5:15" ht="20.25">
      <c r="E807" s="74"/>
      <c r="F807" s="74"/>
      <c r="G807" s="74"/>
      <c r="H807" s="74"/>
      <c r="I807" s="74"/>
      <c r="J807" s="74"/>
      <c r="K807" s="74"/>
      <c r="L807" s="74"/>
      <c r="M807" s="74"/>
      <c r="N807" s="74"/>
      <c r="O807" s="149"/>
    </row>
    <row r="808" spans="5:15" ht="20.25">
      <c r="E808" s="74"/>
      <c r="F808" s="74"/>
      <c r="G808" s="74"/>
      <c r="H808" s="74"/>
      <c r="I808" s="74"/>
      <c r="J808" s="74"/>
      <c r="K808" s="74"/>
      <c r="L808" s="74"/>
      <c r="M808" s="74"/>
      <c r="N808" s="74"/>
      <c r="O808" s="149"/>
    </row>
    <row r="809" spans="5:15" ht="20.25">
      <c r="E809" s="74"/>
      <c r="F809" s="74"/>
      <c r="G809" s="74"/>
      <c r="H809" s="74"/>
      <c r="I809" s="74"/>
      <c r="J809" s="74"/>
      <c r="K809" s="74"/>
      <c r="L809" s="74"/>
      <c r="M809" s="74"/>
      <c r="N809" s="74"/>
      <c r="O809" s="149"/>
    </row>
    <row r="810" spans="5:15" ht="20.25">
      <c r="E810" s="74"/>
      <c r="F810" s="74"/>
      <c r="G810" s="74"/>
      <c r="H810" s="74"/>
      <c r="I810" s="74"/>
      <c r="J810" s="74"/>
      <c r="K810" s="74"/>
      <c r="L810" s="74"/>
      <c r="M810" s="74"/>
      <c r="N810" s="74"/>
      <c r="O810" s="149"/>
    </row>
    <row r="811" spans="5:15" ht="20.25">
      <c r="E811" s="74"/>
      <c r="F811" s="74"/>
      <c r="G811" s="74"/>
      <c r="H811" s="74"/>
      <c r="I811" s="74"/>
      <c r="J811" s="74"/>
      <c r="K811" s="74"/>
      <c r="L811" s="74"/>
      <c r="M811" s="74"/>
      <c r="N811" s="74"/>
      <c r="O811" s="149"/>
    </row>
    <row r="812" spans="5:15" ht="20.25">
      <c r="E812" s="74"/>
      <c r="F812" s="74"/>
      <c r="G812" s="74"/>
      <c r="H812" s="74"/>
      <c r="I812" s="74"/>
      <c r="J812" s="74"/>
      <c r="K812" s="74"/>
      <c r="L812" s="74"/>
      <c r="M812" s="74"/>
      <c r="N812" s="74"/>
      <c r="O812" s="149"/>
    </row>
    <row r="813" spans="5:15" ht="20.25">
      <c r="E813" s="74"/>
      <c r="F813" s="74"/>
      <c r="G813" s="74"/>
      <c r="H813" s="74"/>
      <c r="I813" s="74"/>
      <c r="J813" s="74"/>
      <c r="K813" s="74"/>
      <c r="L813" s="74"/>
      <c r="M813" s="74"/>
      <c r="N813" s="74"/>
      <c r="O813" s="149"/>
    </row>
    <row r="814" spans="5:15" ht="20.25">
      <c r="E814" s="74"/>
      <c r="F814" s="74"/>
      <c r="G814" s="74"/>
      <c r="H814" s="74"/>
      <c r="I814" s="74"/>
      <c r="J814" s="74"/>
      <c r="K814" s="74"/>
      <c r="L814" s="74"/>
      <c r="M814" s="74"/>
      <c r="N814" s="74"/>
      <c r="O814" s="149"/>
    </row>
    <row r="815" spans="5:15" ht="20.25">
      <c r="E815" s="74"/>
      <c r="F815" s="74"/>
      <c r="G815" s="74"/>
      <c r="H815" s="74"/>
      <c r="I815" s="74"/>
      <c r="J815" s="74"/>
      <c r="K815" s="74"/>
      <c r="L815" s="74"/>
      <c r="M815" s="74"/>
      <c r="N815" s="74"/>
      <c r="O815" s="149"/>
    </row>
    <row r="816" spans="5:15" ht="20.25">
      <c r="E816" s="74"/>
      <c r="F816" s="74"/>
      <c r="G816" s="74"/>
      <c r="H816" s="74"/>
      <c r="I816" s="74"/>
      <c r="J816" s="74"/>
      <c r="K816" s="74"/>
      <c r="L816" s="74"/>
      <c r="M816" s="74"/>
      <c r="N816" s="74"/>
      <c r="O816" s="149"/>
    </row>
    <row r="817" spans="5:15" ht="20.25">
      <c r="E817" s="74"/>
      <c r="F817" s="74"/>
      <c r="G817" s="74"/>
      <c r="H817" s="74"/>
      <c r="I817" s="74"/>
      <c r="J817" s="74"/>
      <c r="K817" s="74"/>
      <c r="L817" s="74"/>
      <c r="M817" s="74"/>
      <c r="N817" s="74"/>
      <c r="O817" s="149"/>
    </row>
    <row r="818" spans="5:15" ht="20.25">
      <c r="E818" s="74"/>
      <c r="F818" s="74"/>
      <c r="G818" s="74"/>
      <c r="H818" s="74"/>
      <c r="I818" s="74"/>
      <c r="J818" s="74"/>
      <c r="K818" s="74"/>
      <c r="L818" s="74"/>
      <c r="M818" s="74"/>
      <c r="N818" s="74"/>
      <c r="O818" s="149"/>
    </row>
    <row r="819" spans="5:15" ht="20.25">
      <c r="E819" s="74"/>
      <c r="F819" s="74"/>
      <c r="G819" s="74"/>
      <c r="H819" s="74"/>
      <c r="I819" s="74"/>
      <c r="J819" s="74"/>
      <c r="K819" s="74"/>
      <c r="L819" s="74"/>
      <c r="M819" s="74"/>
      <c r="N819" s="74"/>
      <c r="O819" s="149"/>
    </row>
    <row r="820" spans="5:15" ht="20.25">
      <c r="E820" s="74"/>
      <c r="F820" s="74"/>
      <c r="G820" s="74"/>
      <c r="H820" s="74"/>
      <c r="I820" s="74"/>
      <c r="J820" s="74"/>
      <c r="K820" s="74"/>
      <c r="L820" s="74"/>
      <c r="M820" s="74"/>
      <c r="N820" s="74"/>
      <c r="O820" s="149"/>
    </row>
    <row r="821" spans="5:15" ht="20.25">
      <c r="E821" s="74"/>
      <c r="F821" s="74"/>
      <c r="G821" s="74"/>
      <c r="H821" s="74"/>
      <c r="I821" s="74"/>
      <c r="J821" s="74"/>
      <c r="K821" s="74"/>
      <c r="L821" s="74"/>
      <c r="M821" s="74"/>
      <c r="N821" s="74"/>
      <c r="O821" s="149"/>
    </row>
    <row r="822" spans="5:15" ht="20.25">
      <c r="E822" s="74"/>
      <c r="F822" s="74"/>
      <c r="G822" s="74"/>
      <c r="H822" s="74"/>
      <c r="I822" s="74"/>
      <c r="J822" s="74"/>
      <c r="K822" s="74"/>
      <c r="L822" s="74"/>
      <c r="M822" s="74"/>
      <c r="N822" s="74"/>
      <c r="O822" s="149"/>
    </row>
    <row r="823" spans="5:15" ht="20.25">
      <c r="E823" s="74"/>
      <c r="F823" s="74"/>
      <c r="G823" s="74"/>
      <c r="H823" s="74"/>
      <c r="I823" s="74"/>
      <c r="J823" s="74"/>
      <c r="K823" s="74"/>
      <c r="L823" s="74"/>
      <c r="M823" s="74"/>
      <c r="N823" s="74"/>
      <c r="O823" s="149"/>
    </row>
    <row r="824" spans="5:15" ht="20.25">
      <c r="E824" s="74"/>
      <c r="F824" s="74"/>
      <c r="G824" s="74"/>
      <c r="H824" s="74"/>
      <c r="I824" s="74"/>
      <c r="J824" s="74"/>
      <c r="K824" s="74"/>
      <c r="L824" s="74"/>
      <c r="M824" s="74"/>
      <c r="N824" s="74"/>
      <c r="O824" s="149"/>
    </row>
    <row r="825" spans="5:15" ht="20.25">
      <c r="E825" s="74"/>
      <c r="F825" s="74"/>
      <c r="G825" s="74"/>
      <c r="H825" s="74"/>
      <c r="I825" s="74"/>
      <c r="J825" s="74"/>
      <c r="K825" s="74"/>
      <c r="L825" s="74"/>
      <c r="M825" s="74"/>
      <c r="N825" s="74"/>
      <c r="O825" s="149"/>
    </row>
    <row r="826" spans="5:15" ht="20.25">
      <c r="E826" s="74"/>
      <c r="F826" s="74"/>
      <c r="G826" s="74"/>
      <c r="H826" s="74"/>
      <c r="I826" s="74"/>
      <c r="J826" s="74"/>
      <c r="K826" s="74"/>
      <c r="L826" s="74"/>
      <c r="M826" s="74"/>
      <c r="N826" s="74"/>
      <c r="O826" s="149"/>
    </row>
    <row r="827" spans="5:15" ht="20.25">
      <c r="E827" s="74"/>
      <c r="F827" s="74"/>
      <c r="G827" s="74"/>
      <c r="H827" s="74"/>
      <c r="I827" s="74"/>
      <c r="J827" s="74"/>
      <c r="K827" s="74"/>
      <c r="L827" s="74"/>
      <c r="M827" s="74"/>
      <c r="N827" s="74"/>
      <c r="O827" s="149"/>
    </row>
    <row r="828" spans="5:15" ht="20.25">
      <c r="E828" s="74"/>
      <c r="F828" s="74"/>
      <c r="G828" s="74"/>
      <c r="H828" s="74"/>
      <c r="I828" s="74"/>
      <c r="J828" s="74"/>
      <c r="K828" s="74"/>
      <c r="L828" s="74"/>
      <c r="M828" s="74"/>
      <c r="N828" s="74"/>
      <c r="O828" s="149"/>
    </row>
    <row r="829" spans="5:15" ht="20.25">
      <c r="E829" s="74"/>
      <c r="F829" s="74"/>
      <c r="G829" s="74"/>
      <c r="H829" s="74"/>
      <c r="I829" s="74"/>
      <c r="J829" s="74"/>
      <c r="K829" s="74"/>
      <c r="L829" s="74"/>
      <c r="M829" s="74"/>
      <c r="N829" s="74"/>
      <c r="O829" s="149"/>
    </row>
    <row r="830" spans="5:15" ht="20.25">
      <c r="E830" s="74"/>
      <c r="F830" s="74"/>
      <c r="G830" s="74"/>
      <c r="H830" s="74"/>
      <c r="I830" s="74"/>
      <c r="J830" s="74"/>
      <c r="K830" s="74"/>
      <c r="L830" s="74"/>
      <c r="M830" s="74"/>
      <c r="N830" s="74"/>
      <c r="O830" s="149"/>
    </row>
    <row r="831" spans="5:15" ht="20.25">
      <c r="E831" s="74"/>
      <c r="F831" s="74"/>
      <c r="G831" s="74"/>
      <c r="H831" s="74"/>
      <c r="I831" s="74"/>
      <c r="J831" s="74"/>
      <c r="K831" s="74"/>
      <c r="L831" s="74"/>
      <c r="M831" s="74"/>
      <c r="N831" s="74"/>
      <c r="O831" s="149"/>
    </row>
    <row r="832" spans="5:15" ht="20.25">
      <c r="E832" s="74"/>
      <c r="F832" s="74"/>
      <c r="G832" s="74"/>
      <c r="H832" s="74"/>
      <c r="I832" s="74"/>
      <c r="J832" s="74"/>
      <c r="K832" s="74"/>
      <c r="L832" s="74"/>
      <c r="M832" s="74"/>
      <c r="N832" s="74"/>
      <c r="O832" s="149"/>
    </row>
    <row r="833" spans="5:15" ht="20.25">
      <c r="E833" s="74"/>
      <c r="F833" s="74"/>
      <c r="G833" s="74"/>
      <c r="H833" s="74"/>
      <c r="I833" s="74"/>
      <c r="J833" s="74"/>
      <c r="K833" s="74"/>
      <c r="L833" s="74"/>
      <c r="M833" s="74"/>
      <c r="N833" s="74"/>
      <c r="O833" s="149"/>
    </row>
    <row r="834" spans="5:15" ht="20.25">
      <c r="E834" s="74"/>
      <c r="F834" s="74"/>
      <c r="G834" s="74"/>
      <c r="H834" s="74"/>
      <c r="I834" s="74"/>
      <c r="J834" s="74"/>
      <c r="K834" s="74"/>
      <c r="L834" s="74"/>
      <c r="M834" s="74"/>
      <c r="N834" s="74"/>
      <c r="O834" s="149"/>
    </row>
    <row r="835" spans="5:15" ht="20.25">
      <c r="E835" s="74"/>
      <c r="F835" s="74"/>
      <c r="G835" s="74"/>
      <c r="H835" s="74"/>
      <c r="I835" s="74"/>
      <c r="J835" s="74"/>
      <c r="K835" s="74"/>
      <c r="L835" s="74"/>
      <c r="M835" s="74"/>
      <c r="N835" s="74"/>
      <c r="O835" s="149"/>
    </row>
    <row r="836" spans="5:15" ht="20.25">
      <c r="E836" s="74"/>
      <c r="F836" s="74"/>
      <c r="G836" s="74"/>
      <c r="H836" s="74"/>
      <c r="I836" s="74"/>
      <c r="J836" s="74"/>
      <c r="K836" s="74"/>
      <c r="L836" s="74"/>
      <c r="M836" s="74"/>
      <c r="N836" s="74"/>
      <c r="O836" s="149"/>
    </row>
    <row r="837" spans="5:15" ht="20.25">
      <c r="E837" s="74"/>
      <c r="F837" s="74"/>
      <c r="G837" s="74"/>
      <c r="H837" s="74"/>
      <c r="I837" s="74"/>
      <c r="J837" s="74"/>
      <c r="K837" s="74"/>
      <c r="L837" s="74"/>
      <c r="M837" s="74"/>
      <c r="N837" s="74"/>
      <c r="O837" s="149"/>
    </row>
    <row r="838" spans="5:15" ht="20.25">
      <c r="E838" s="74"/>
      <c r="F838" s="74"/>
      <c r="G838" s="74"/>
      <c r="H838" s="74"/>
      <c r="I838" s="74"/>
      <c r="J838" s="74"/>
      <c r="K838" s="74"/>
      <c r="L838" s="74"/>
      <c r="M838" s="74"/>
      <c r="N838" s="74"/>
      <c r="O838" s="149"/>
    </row>
    <row r="839" spans="5:15" ht="20.25">
      <c r="E839" s="74"/>
      <c r="F839" s="74"/>
      <c r="G839" s="74"/>
      <c r="H839" s="74"/>
      <c r="I839" s="74"/>
      <c r="J839" s="74"/>
      <c r="K839" s="74"/>
      <c r="L839" s="74"/>
      <c r="M839" s="74"/>
      <c r="N839" s="74"/>
      <c r="O839" s="149"/>
    </row>
    <row r="840" spans="5:15" ht="20.25">
      <c r="E840" s="74"/>
      <c r="F840" s="74"/>
      <c r="G840" s="74"/>
      <c r="H840" s="74"/>
      <c r="I840" s="74"/>
      <c r="J840" s="74"/>
      <c r="K840" s="74"/>
      <c r="L840" s="74"/>
      <c r="M840" s="74"/>
      <c r="N840" s="74"/>
      <c r="O840" s="149"/>
    </row>
    <row r="841" spans="5:15" ht="20.25">
      <c r="E841" s="74"/>
      <c r="F841" s="74"/>
      <c r="G841" s="74"/>
      <c r="H841" s="74"/>
      <c r="I841" s="74"/>
      <c r="J841" s="74"/>
      <c r="K841" s="74"/>
      <c r="L841" s="74"/>
      <c r="M841" s="74"/>
      <c r="N841" s="74"/>
      <c r="O841" s="149"/>
    </row>
    <row r="842" spans="5:15" ht="20.25">
      <c r="E842" s="74"/>
      <c r="F842" s="74"/>
      <c r="G842" s="74"/>
      <c r="H842" s="74"/>
      <c r="I842" s="74"/>
      <c r="J842" s="74"/>
      <c r="K842" s="74"/>
      <c r="L842" s="74"/>
      <c r="M842" s="74"/>
      <c r="N842" s="74"/>
      <c r="O842" s="149"/>
    </row>
    <row r="843" spans="5:15" ht="20.25">
      <c r="E843" s="74"/>
      <c r="F843" s="74"/>
      <c r="G843" s="74"/>
      <c r="H843" s="74"/>
      <c r="I843" s="74"/>
      <c r="J843" s="74"/>
      <c r="K843" s="74"/>
      <c r="L843" s="74"/>
      <c r="M843" s="74"/>
      <c r="N843" s="74"/>
      <c r="O843" s="149"/>
    </row>
    <row r="844" spans="5:15" ht="20.25">
      <c r="E844" s="74"/>
      <c r="F844" s="74"/>
      <c r="G844" s="74"/>
      <c r="H844" s="74"/>
      <c r="I844" s="74"/>
      <c r="J844" s="74"/>
      <c r="K844" s="74"/>
      <c r="L844" s="74"/>
      <c r="M844" s="74"/>
      <c r="N844" s="74"/>
      <c r="O844" s="149"/>
    </row>
    <row r="845" spans="5:15" ht="20.25">
      <c r="E845" s="74"/>
      <c r="F845" s="74"/>
      <c r="G845" s="74"/>
      <c r="H845" s="74"/>
      <c r="I845" s="74"/>
      <c r="J845" s="74"/>
      <c r="K845" s="74"/>
      <c r="L845" s="74"/>
      <c r="M845" s="74"/>
      <c r="N845" s="74"/>
      <c r="O845" s="149"/>
    </row>
    <row r="846" spans="5:15" ht="20.25">
      <c r="E846" s="74"/>
      <c r="F846" s="74"/>
      <c r="G846" s="74"/>
      <c r="H846" s="74"/>
      <c r="I846" s="74"/>
      <c r="J846" s="74"/>
      <c r="K846" s="74"/>
      <c r="L846" s="74"/>
      <c r="M846" s="74"/>
      <c r="N846" s="74"/>
      <c r="O846" s="149"/>
    </row>
    <row r="847" spans="5:15" ht="20.25">
      <c r="E847" s="74"/>
      <c r="F847" s="74"/>
      <c r="G847" s="74"/>
      <c r="H847" s="74"/>
      <c r="I847" s="74"/>
      <c r="J847" s="74"/>
      <c r="K847" s="74"/>
      <c r="L847" s="74"/>
      <c r="M847" s="74"/>
      <c r="N847" s="74"/>
      <c r="O847" s="149"/>
    </row>
    <row r="848" spans="5:15" ht="20.25">
      <c r="E848" s="74"/>
      <c r="F848" s="74"/>
      <c r="G848" s="74"/>
      <c r="H848" s="74"/>
      <c r="I848" s="74"/>
      <c r="J848" s="74"/>
      <c r="K848" s="74"/>
      <c r="L848" s="74"/>
      <c r="M848" s="74"/>
      <c r="N848" s="74"/>
      <c r="O848" s="149"/>
    </row>
    <row r="849" spans="5:15" ht="20.25">
      <c r="E849" s="74"/>
      <c r="F849" s="74"/>
      <c r="G849" s="74"/>
      <c r="H849" s="74"/>
      <c r="I849" s="74"/>
      <c r="J849" s="74"/>
      <c r="K849" s="74"/>
      <c r="L849" s="74"/>
      <c r="M849" s="74"/>
      <c r="N849" s="74"/>
      <c r="O849" s="149"/>
    </row>
    <row r="850" spans="5:15" ht="20.25">
      <c r="E850" s="74"/>
      <c r="F850" s="74"/>
      <c r="G850" s="74"/>
      <c r="H850" s="74"/>
      <c r="I850" s="74"/>
      <c r="J850" s="74"/>
      <c r="K850" s="74"/>
      <c r="L850" s="74"/>
      <c r="M850" s="74"/>
      <c r="N850" s="74"/>
      <c r="O850" s="149"/>
    </row>
    <row r="851" spans="5:15" ht="20.25">
      <c r="E851" s="74"/>
      <c r="F851" s="74"/>
      <c r="G851" s="74"/>
      <c r="H851" s="74"/>
      <c r="I851" s="74"/>
      <c r="J851" s="74"/>
      <c r="K851" s="74"/>
      <c r="L851" s="74"/>
      <c r="M851" s="74"/>
      <c r="N851" s="74"/>
      <c r="O851" s="149"/>
    </row>
    <row r="852" spans="5:15" ht="20.25">
      <c r="E852" s="74"/>
      <c r="F852" s="74"/>
      <c r="G852" s="74"/>
      <c r="H852" s="74"/>
      <c r="I852" s="74"/>
      <c r="J852" s="74"/>
      <c r="K852" s="74"/>
      <c r="L852" s="74"/>
      <c r="M852" s="74"/>
      <c r="N852" s="74"/>
      <c r="O852" s="149"/>
    </row>
    <row r="853" spans="5:15" ht="20.25">
      <c r="E853" s="74"/>
      <c r="F853" s="74"/>
      <c r="G853" s="74"/>
      <c r="H853" s="74"/>
      <c r="I853" s="74"/>
      <c r="J853" s="74"/>
      <c r="K853" s="74"/>
      <c r="L853" s="74"/>
      <c r="M853" s="74"/>
      <c r="N853" s="74"/>
      <c r="O853" s="149"/>
    </row>
    <row r="854" spans="5:15" ht="20.25">
      <c r="E854" s="74"/>
      <c r="F854" s="74"/>
      <c r="G854" s="74"/>
      <c r="H854" s="74"/>
      <c r="I854" s="74"/>
      <c r="J854" s="74"/>
      <c r="K854" s="74"/>
      <c r="L854" s="74"/>
      <c r="M854" s="74"/>
      <c r="N854" s="74"/>
      <c r="O854" s="149"/>
    </row>
    <row r="855" spans="5:15" ht="20.25">
      <c r="E855" s="74"/>
      <c r="F855" s="74"/>
      <c r="G855" s="74"/>
      <c r="H855" s="74"/>
      <c r="I855" s="74"/>
      <c r="J855" s="74"/>
      <c r="K855" s="74"/>
      <c r="L855" s="74"/>
      <c r="M855" s="74"/>
      <c r="N855" s="74"/>
      <c r="O855" s="149"/>
    </row>
    <row r="856" spans="5:15" ht="20.25">
      <c r="E856" s="74"/>
      <c r="F856" s="74"/>
      <c r="G856" s="74"/>
      <c r="H856" s="74"/>
      <c r="I856" s="74"/>
      <c r="J856" s="74"/>
      <c r="K856" s="74"/>
      <c r="L856" s="74"/>
      <c r="M856" s="74"/>
      <c r="N856" s="74"/>
      <c r="O856" s="149"/>
    </row>
    <row r="857" spans="5:15" ht="20.25">
      <c r="E857" s="74"/>
      <c r="F857" s="74"/>
      <c r="G857" s="74"/>
      <c r="H857" s="74"/>
      <c r="I857" s="74"/>
      <c r="J857" s="74"/>
      <c r="K857" s="74"/>
      <c r="L857" s="74"/>
      <c r="M857" s="74"/>
      <c r="N857" s="74"/>
      <c r="O857" s="149"/>
    </row>
    <row r="858" spans="5:15" ht="20.25">
      <c r="E858" s="74"/>
      <c r="F858" s="74"/>
      <c r="G858" s="74"/>
      <c r="H858" s="74"/>
      <c r="I858" s="74"/>
      <c r="J858" s="74"/>
      <c r="K858" s="74"/>
      <c r="L858" s="74"/>
      <c r="M858" s="74"/>
      <c r="N858" s="74"/>
      <c r="O858" s="149"/>
    </row>
    <row r="859" spans="5:15" ht="20.25">
      <c r="E859" s="74"/>
      <c r="F859" s="74"/>
      <c r="G859" s="74"/>
      <c r="H859" s="74"/>
      <c r="I859" s="74"/>
      <c r="J859" s="74"/>
      <c r="K859" s="74"/>
      <c r="L859" s="74"/>
      <c r="M859" s="74"/>
      <c r="N859" s="74"/>
      <c r="O859" s="149"/>
    </row>
    <row r="860" spans="5:15" ht="20.25">
      <c r="E860" s="74"/>
      <c r="F860" s="74"/>
      <c r="G860" s="74"/>
      <c r="H860" s="74"/>
      <c r="I860" s="74"/>
      <c r="J860" s="74"/>
      <c r="K860" s="74"/>
      <c r="L860" s="74"/>
      <c r="M860" s="74"/>
      <c r="N860" s="74"/>
      <c r="O860" s="149"/>
    </row>
    <row r="861" spans="5:15" ht="20.25">
      <c r="E861" s="74"/>
      <c r="F861" s="74"/>
      <c r="G861" s="74"/>
      <c r="H861" s="74"/>
      <c r="I861" s="74"/>
      <c r="J861" s="74"/>
      <c r="K861" s="74"/>
      <c r="L861" s="74"/>
      <c r="M861" s="74"/>
      <c r="N861" s="74"/>
      <c r="O861" s="149"/>
    </row>
    <row r="862" spans="5:15" ht="20.25">
      <c r="E862" s="74"/>
      <c r="F862" s="74"/>
      <c r="G862" s="74"/>
      <c r="H862" s="74"/>
      <c r="I862" s="74"/>
      <c r="J862" s="74"/>
      <c r="K862" s="74"/>
      <c r="L862" s="74"/>
      <c r="M862" s="74"/>
      <c r="N862" s="74"/>
      <c r="O862" s="149"/>
    </row>
    <row r="863" spans="5:15" ht="20.25">
      <c r="E863" s="74"/>
      <c r="F863" s="74"/>
      <c r="G863" s="74"/>
      <c r="H863" s="74"/>
      <c r="I863" s="74"/>
      <c r="J863" s="74"/>
      <c r="K863" s="74"/>
      <c r="L863" s="74"/>
      <c r="M863" s="74"/>
      <c r="N863" s="74"/>
      <c r="O863" s="149"/>
    </row>
    <row r="864" spans="5:15" ht="20.25">
      <c r="E864" s="74"/>
      <c r="F864" s="74"/>
      <c r="G864" s="74"/>
      <c r="H864" s="74"/>
      <c r="I864" s="74"/>
      <c r="J864" s="74"/>
      <c r="K864" s="74"/>
      <c r="L864" s="74"/>
      <c r="M864" s="74"/>
      <c r="N864" s="74"/>
      <c r="O864" s="149"/>
    </row>
    <row r="865" spans="5:15" ht="20.25">
      <c r="E865" s="74"/>
      <c r="F865" s="74"/>
      <c r="G865" s="74"/>
      <c r="H865" s="74"/>
      <c r="I865" s="74"/>
      <c r="J865" s="74"/>
      <c r="K865" s="74"/>
      <c r="L865" s="74"/>
      <c r="M865" s="74"/>
      <c r="N865" s="74"/>
      <c r="O865" s="149"/>
    </row>
    <row r="866" spans="5:15" ht="20.25">
      <c r="E866" s="74"/>
      <c r="F866" s="74"/>
      <c r="G866" s="74"/>
      <c r="H866" s="74"/>
      <c r="I866" s="74"/>
      <c r="J866" s="74"/>
      <c r="K866" s="74"/>
      <c r="L866" s="74"/>
      <c r="M866" s="74"/>
      <c r="N866" s="74"/>
      <c r="O866" s="149"/>
    </row>
    <row r="867" spans="5:15" ht="20.25">
      <c r="E867" s="74"/>
      <c r="F867" s="74"/>
      <c r="G867" s="74"/>
      <c r="H867" s="74"/>
      <c r="I867" s="74"/>
      <c r="J867" s="74"/>
      <c r="K867" s="74"/>
      <c r="L867" s="74"/>
      <c r="M867" s="74"/>
      <c r="N867" s="74"/>
      <c r="O867" s="149"/>
    </row>
    <row r="868" spans="5:15" ht="20.25">
      <c r="E868" s="74"/>
      <c r="F868" s="74"/>
      <c r="G868" s="74"/>
      <c r="H868" s="74"/>
      <c r="I868" s="74"/>
      <c r="J868" s="74"/>
      <c r="K868" s="74"/>
      <c r="L868" s="74"/>
      <c r="M868" s="74"/>
      <c r="N868" s="74"/>
      <c r="O868" s="149"/>
    </row>
    <row r="869" spans="5:15" ht="20.25">
      <c r="E869" s="74"/>
      <c r="F869" s="74"/>
      <c r="G869" s="74"/>
      <c r="H869" s="74"/>
      <c r="I869" s="74"/>
      <c r="J869" s="74"/>
      <c r="K869" s="74"/>
      <c r="L869" s="74"/>
      <c r="M869" s="74"/>
      <c r="N869" s="74"/>
      <c r="O869" s="149"/>
    </row>
    <row r="870" spans="5:15" ht="20.25">
      <c r="E870" s="74"/>
      <c r="F870" s="74"/>
      <c r="G870" s="74"/>
      <c r="H870" s="74"/>
      <c r="I870" s="74"/>
      <c r="J870" s="74"/>
      <c r="K870" s="74"/>
      <c r="L870" s="74"/>
      <c r="M870" s="74"/>
      <c r="N870" s="74"/>
      <c r="O870" s="149"/>
    </row>
    <row r="871" spans="5:15" ht="20.25">
      <c r="E871" s="74"/>
      <c r="F871" s="74"/>
      <c r="G871" s="74"/>
      <c r="H871" s="74"/>
      <c r="I871" s="74"/>
      <c r="J871" s="74"/>
      <c r="K871" s="74"/>
      <c r="L871" s="74"/>
      <c r="M871" s="74"/>
      <c r="N871" s="74"/>
      <c r="O871" s="149"/>
    </row>
    <row r="872" spans="5:15" ht="20.25">
      <c r="E872" s="74"/>
      <c r="F872" s="74"/>
      <c r="G872" s="74"/>
      <c r="H872" s="74"/>
      <c r="I872" s="74"/>
      <c r="J872" s="74"/>
      <c r="K872" s="74"/>
      <c r="L872" s="74"/>
      <c r="M872" s="74"/>
      <c r="N872" s="74"/>
      <c r="O872" s="149"/>
    </row>
    <row r="873" spans="5:15" ht="20.25">
      <c r="E873" s="74"/>
      <c r="F873" s="74"/>
      <c r="G873" s="74"/>
      <c r="H873" s="74"/>
      <c r="I873" s="74"/>
      <c r="J873" s="74"/>
      <c r="K873" s="74"/>
      <c r="L873" s="74"/>
      <c r="M873" s="74"/>
      <c r="N873" s="74"/>
      <c r="O873" s="149"/>
    </row>
    <row r="874" spans="5:15" ht="20.25">
      <c r="E874" s="74"/>
      <c r="F874" s="74"/>
      <c r="G874" s="74"/>
      <c r="H874" s="74"/>
      <c r="I874" s="74"/>
      <c r="J874" s="74"/>
      <c r="K874" s="74"/>
      <c r="L874" s="74"/>
      <c r="M874" s="74"/>
      <c r="N874" s="74"/>
      <c r="O874" s="149"/>
    </row>
    <row r="875" spans="5:15" ht="20.25">
      <c r="E875" s="74"/>
      <c r="F875" s="74"/>
      <c r="G875" s="74"/>
      <c r="H875" s="74"/>
      <c r="I875" s="74"/>
      <c r="J875" s="74"/>
      <c r="K875" s="74"/>
      <c r="L875" s="74"/>
      <c r="M875" s="74"/>
      <c r="N875" s="74"/>
      <c r="O875" s="149"/>
    </row>
    <row r="876" spans="5:15" ht="20.25">
      <c r="E876" s="74"/>
      <c r="F876" s="74"/>
      <c r="G876" s="74"/>
      <c r="H876" s="74"/>
      <c r="I876" s="74"/>
      <c r="J876" s="74"/>
      <c r="K876" s="74"/>
      <c r="L876" s="74"/>
      <c r="M876" s="74"/>
      <c r="N876" s="74"/>
      <c r="O876" s="149"/>
    </row>
    <row r="877" spans="5:15" ht="20.25">
      <c r="E877" s="74"/>
      <c r="F877" s="74"/>
      <c r="G877" s="74"/>
      <c r="H877" s="74"/>
      <c r="I877" s="74"/>
      <c r="J877" s="74"/>
      <c r="K877" s="74"/>
      <c r="L877" s="74"/>
      <c r="M877" s="74"/>
      <c r="N877" s="74"/>
      <c r="O877" s="149"/>
    </row>
    <row r="878" spans="5:15" ht="20.25">
      <c r="E878" s="74"/>
      <c r="F878" s="74"/>
      <c r="G878" s="74"/>
      <c r="H878" s="74"/>
      <c r="I878" s="74"/>
      <c r="J878" s="74"/>
      <c r="K878" s="74"/>
      <c r="L878" s="74"/>
      <c r="M878" s="74"/>
      <c r="N878" s="74"/>
      <c r="O878" s="149"/>
    </row>
    <row r="879" spans="5:15" ht="20.25">
      <c r="E879" s="74"/>
      <c r="F879" s="74"/>
      <c r="G879" s="74"/>
      <c r="H879" s="74"/>
      <c r="I879" s="74"/>
      <c r="J879" s="74"/>
      <c r="K879" s="74"/>
      <c r="L879" s="74"/>
      <c r="M879" s="74"/>
      <c r="N879" s="74"/>
      <c r="O879" s="149"/>
    </row>
    <row r="880" spans="5:15" ht="20.25">
      <c r="E880" s="74"/>
      <c r="F880" s="74"/>
      <c r="G880" s="74"/>
      <c r="H880" s="74"/>
      <c r="I880" s="74"/>
      <c r="J880" s="74"/>
      <c r="K880" s="74"/>
      <c r="L880" s="74"/>
      <c r="M880" s="74"/>
      <c r="N880" s="74"/>
      <c r="O880" s="149"/>
    </row>
    <row r="881" spans="5:15" ht="20.25">
      <c r="E881" s="74"/>
      <c r="F881" s="74"/>
      <c r="G881" s="74"/>
      <c r="H881" s="74"/>
      <c r="I881" s="74"/>
      <c r="J881" s="74"/>
      <c r="K881" s="74"/>
      <c r="L881" s="74"/>
      <c r="M881" s="74"/>
      <c r="N881" s="74"/>
      <c r="O881" s="149"/>
    </row>
    <row r="882" spans="5:15" ht="20.25">
      <c r="E882" s="74"/>
      <c r="F882" s="74"/>
      <c r="G882" s="74"/>
      <c r="H882" s="74"/>
      <c r="I882" s="74"/>
      <c r="J882" s="74"/>
      <c r="K882" s="74"/>
      <c r="L882" s="74"/>
      <c r="M882" s="74"/>
      <c r="N882" s="74"/>
      <c r="O882" s="149"/>
    </row>
    <row r="883" spans="5:15" ht="20.25">
      <c r="E883" s="74"/>
      <c r="F883" s="74"/>
      <c r="G883" s="74"/>
      <c r="H883" s="74"/>
      <c r="I883" s="74"/>
      <c r="J883" s="74"/>
      <c r="K883" s="74"/>
      <c r="L883" s="74"/>
      <c r="M883" s="74"/>
      <c r="N883" s="74"/>
      <c r="O883" s="149"/>
    </row>
    <row r="884" spans="5:15" ht="20.25">
      <c r="E884" s="74"/>
      <c r="F884" s="74"/>
      <c r="G884" s="74"/>
      <c r="H884" s="74"/>
      <c r="I884" s="74"/>
      <c r="J884" s="74"/>
      <c r="K884" s="74"/>
      <c r="L884" s="74"/>
      <c r="M884" s="74"/>
      <c r="N884" s="74"/>
      <c r="O884" s="149"/>
    </row>
    <row r="885" spans="5:15" ht="20.25">
      <c r="E885" s="74"/>
      <c r="F885" s="74"/>
      <c r="G885" s="74"/>
      <c r="H885" s="74"/>
      <c r="I885" s="74"/>
      <c r="J885" s="74"/>
      <c r="K885" s="74"/>
      <c r="L885" s="74"/>
      <c r="M885" s="74"/>
      <c r="N885" s="74"/>
      <c r="O885" s="149"/>
    </row>
    <row r="886" spans="5:15" ht="20.25">
      <c r="E886" s="74"/>
      <c r="F886" s="74"/>
      <c r="G886" s="74"/>
      <c r="H886" s="74"/>
      <c r="I886" s="74"/>
      <c r="J886" s="74"/>
      <c r="K886" s="74"/>
      <c r="L886" s="74"/>
      <c r="M886" s="74"/>
      <c r="N886" s="74"/>
      <c r="O886" s="149"/>
    </row>
    <row r="887" spans="5:15" ht="20.25">
      <c r="E887" s="74"/>
      <c r="F887" s="74"/>
      <c r="G887" s="74"/>
      <c r="H887" s="74"/>
      <c r="I887" s="74"/>
      <c r="J887" s="74"/>
      <c r="K887" s="74"/>
      <c r="L887" s="74"/>
      <c r="M887" s="74"/>
      <c r="N887" s="74"/>
      <c r="O887" s="149"/>
    </row>
    <row r="888" spans="5:15" ht="20.25">
      <c r="E888" s="74"/>
      <c r="F888" s="74"/>
      <c r="G888" s="74"/>
      <c r="H888" s="74"/>
      <c r="I888" s="74"/>
      <c r="J888" s="74"/>
      <c r="K888" s="74"/>
      <c r="L888" s="74"/>
      <c r="M888" s="74"/>
      <c r="N888" s="74"/>
      <c r="O888" s="149"/>
    </row>
    <row r="889" spans="5:15" ht="20.25">
      <c r="E889" s="74"/>
      <c r="F889" s="74"/>
      <c r="G889" s="74"/>
      <c r="H889" s="74"/>
      <c r="I889" s="74"/>
      <c r="J889" s="74"/>
      <c r="K889" s="74"/>
      <c r="L889" s="74"/>
      <c r="M889" s="74"/>
      <c r="N889" s="74"/>
      <c r="O889" s="149"/>
    </row>
    <row r="890" spans="5:15" ht="20.25">
      <c r="E890" s="74"/>
      <c r="F890" s="74"/>
      <c r="G890" s="74"/>
      <c r="H890" s="74"/>
      <c r="I890" s="74"/>
      <c r="J890" s="74"/>
      <c r="K890" s="74"/>
      <c r="L890" s="74"/>
      <c r="M890" s="74"/>
      <c r="N890" s="74"/>
      <c r="O890" s="149"/>
    </row>
    <row r="891" spans="5:15" ht="20.25">
      <c r="E891" s="74"/>
      <c r="F891" s="74"/>
      <c r="G891" s="74"/>
      <c r="H891" s="74"/>
      <c r="I891" s="74"/>
      <c r="J891" s="74"/>
      <c r="K891" s="74"/>
      <c r="L891" s="74"/>
      <c r="M891" s="74"/>
      <c r="N891" s="74"/>
      <c r="O891" s="149"/>
    </row>
    <row r="892" spans="5:15" ht="20.25">
      <c r="E892" s="74"/>
      <c r="F892" s="74"/>
      <c r="G892" s="74"/>
      <c r="H892" s="74"/>
      <c r="I892" s="74"/>
      <c r="J892" s="74"/>
      <c r="K892" s="74"/>
      <c r="L892" s="74"/>
      <c r="M892" s="74"/>
      <c r="N892" s="74"/>
      <c r="O892" s="149"/>
    </row>
    <row r="893" spans="5:15" ht="20.25">
      <c r="E893" s="74"/>
      <c r="F893" s="74"/>
      <c r="G893" s="74"/>
      <c r="H893" s="74"/>
      <c r="I893" s="74"/>
      <c r="J893" s="74"/>
      <c r="K893" s="74"/>
      <c r="L893" s="74"/>
      <c r="M893" s="74"/>
      <c r="N893" s="74"/>
      <c r="O893" s="149"/>
    </row>
    <row r="894" spans="5:15" ht="20.25">
      <c r="E894" s="74"/>
      <c r="F894" s="74"/>
      <c r="G894" s="74"/>
      <c r="H894" s="74"/>
      <c r="I894" s="74"/>
      <c r="J894" s="74"/>
      <c r="K894" s="74"/>
      <c r="L894" s="74"/>
      <c r="M894" s="74"/>
      <c r="N894" s="74"/>
      <c r="O894" s="149"/>
    </row>
    <row r="895" spans="5:15" ht="20.25">
      <c r="E895" s="74"/>
      <c r="F895" s="74"/>
      <c r="G895" s="74"/>
      <c r="H895" s="74"/>
      <c r="I895" s="74"/>
      <c r="J895" s="74"/>
      <c r="K895" s="74"/>
      <c r="L895" s="74"/>
      <c r="M895" s="74"/>
      <c r="N895" s="74"/>
      <c r="O895" s="149"/>
    </row>
    <row r="896" spans="5:15" ht="20.25">
      <c r="E896" s="74"/>
      <c r="F896" s="74"/>
      <c r="G896" s="74"/>
      <c r="H896" s="74"/>
      <c r="I896" s="74"/>
      <c r="J896" s="74"/>
      <c r="K896" s="74"/>
      <c r="L896" s="74"/>
      <c r="M896" s="74"/>
      <c r="N896" s="74"/>
      <c r="O896" s="149"/>
    </row>
    <row r="897" spans="5:15" ht="20.25">
      <c r="E897" s="74"/>
      <c r="F897" s="74"/>
      <c r="G897" s="74"/>
      <c r="H897" s="74"/>
      <c r="I897" s="74"/>
      <c r="J897" s="74"/>
      <c r="K897" s="74"/>
      <c r="L897" s="74"/>
      <c r="M897" s="74"/>
      <c r="N897" s="74"/>
      <c r="O897" s="149"/>
    </row>
    <row r="898" spans="5:15" ht="20.25">
      <c r="E898" s="74"/>
      <c r="F898" s="74"/>
      <c r="G898" s="74"/>
      <c r="H898" s="74"/>
      <c r="I898" s="74"/>
      <c r="J898" s="74"/>
      <c r="K898" s="74"/>
      <c r="L898" s="74"/>
      <c r="M898" s="74"/>
      <c r="N898" s="74"/>
      <c r="O898" s="149"/>
    </row>
    <row r="899" spans="5:15" ht="20.25">
      <c r="E899" s="74"/>
      <c r="F899" s="74"/>
      <c r="G899" s="74"/>
      <c r="H899" s="74"/>
      <c r="I899" s="74"/>
      <c r="J899" s="74"/>
      <c r="K899" s="74"/>
      <c r="L899" s="74"/>
      <c r="M899" s="74"/>
      <c r="N899" s="74"/>
      <c r="O899" s="149"/>
    </row>
    <row r="900" spans="5:15" ht="20.25">
      <c r="E900" s="74"/>
      <c r="F900" s="74"/>
      <c r="G900" s="74"/>
      <c r="H900" s="74"/>
      <c r="I900" s="74"/>
      <c r="J900" s="74"/>
      <c r="K900" s="74"/>
      <c r="L900" s="74"/>
      <c r="M900" s="74"/>
      <c r="N900" s="74"/>
      <c r="O900" s="149"/>
    </row>
    <row r="901" spans="5:15" ht="20.25">
      <c r="E901" s="74"/>
      <c r="F901" s="74"/>
      <c r="G901" s="74"/>
      <c r="H901" s="74"/>
      <c r="I901" s="74"/>
      <c r="J901" s="74"/>
      <c r="K901" s="74"/>
      <c r="L901" s="74"/>
      <c r="M901" s="74"/>
      <c r="N901" s="74"/>
      <c r="O901" s="149"/>
    </row>
    <row r="902" spans="5:15" ht="20.25">
      <c r="E902" s="74"/>
      <c r="F902" s="74"/>
      <c r="G902" s="74"/>
      <c r="H902" s="74"/>
      <c r="I902" s="74"/>
      <c r="J902" s="74"/>
      <c r="K902" s="74"/>
      <c r="L902" s="74"/>
      <c r="M902" s="74"/>
      <c r="N902" s="74"/>
      <c r="O902" s="149"/>
    </row>
    <row r="903" spans="5:15" ht="20.25">
      <c r="E903" s="74"/>
      <c r="F903" s="74"/>
      <c r="G903" s="74"/>
      <c r="H903" s="74"/>
      <c r="I903" s="74"/>
      <c r="J903" s="74"/>
      <c r="K903" s="74"/>
      <c r="L903" s="74"/>
      <c r="M903" s="74"/>
      <c r="N903" s="74"/>
      <c r="O903" s="149"/>
    </row>
    <row r="904" spans="5:15" ht="20.25">
      <c r="E904" s="74"/>
      <c r="F904" s="74"/>
      <c r="G904" s="74"/>
      <c r="H904" s="74"/>
      <c r="I904" s="74"/>
      <c r="J904" s="74"/>
      <c r="K904" s="74"/>
      <c r="L904" s="74"/>
      <c r="M904" s="74"/>
      <c r="N904" s="74"/>
      <c r="O904" s="149"/>
    </row>
    <row r="905" spans="5:15" ht="20.25">
      <c r="E905" s="74"/>
      <c r="F905" s="74"/>
      <c r="G905" s="74"/>
      <c r="H905" s="74"/>
      <c r="I905" s="74"/>
      <c r="J905" s="74"/>
      <c r="K905" s="74"/>
      <c r="L905" s="74"/>
      <c r="M905" s="74"/>
      <c r="N905" s="74"/>
      <c r="O905" s="149"/>
    </row>
    <row r="906" spans="5:15" ht="20.25">
      <c r="E906" s="74"/>
      <c r="F906" s="74"/>
      <c r="G906" s="74"/>
      <c r="H906" s="74"/>
      <c r="I906" s="74"/>
      <c r="J906" s="74"/>
      <c r="K906" s="74"/>
      <c r="L906" s="74"/>
      <c r="M906" s="74"/>
      <c r="N906" s="74"/>
      <c r="O906" s="149"/>
    </row>
    <row r="907" spans="5:15" ht="20.25">
      <c r="E907" s="74"/>
      <c r="F907" s="74"/>
      <c r="G907" s="74"/>
      <c r="H907" s="74"/>
      <c r="I907" s="74"/>
      <c r="J907" s="74"/>
      <c r="K907" s="74"/>
      <c r="L907" s="74"/>
      <c r="M907" s="74"/>
      <c r="N907" s="74"/>
      <c r="O907" s="149"/>
    </row>
    <row r="908" spans="5:15" ht="20.25">
      <c r="E908" s="74"/>
      <c r="F908" s="74"/>
      <c r="G908" s="74"/>
      <c r="H908" s="74"/>
      <c r="I908" s="74"/>
      <c r="J908" s="74"/>
      <c r="K908" s="74"/>
      <c r="L908" s="74"/>
      <c r="M908" s="74"/>
      <c r="N908" s="74"/>
      <c r="O908" s="149"/>
    </row>
    <row r="909" spans="5:15" ht="20.25">
      <c r="E909" s="74"/>
      <c r="F909" s="74"/>
      <c r="G909" s="74"/>
      <c r="H909" s="74"/>
      <c r="I909" s="74"/>
      <c r="J909" s="74"/>
      <c r="K909" s="74"/>
      <c r="L909" s="74"/>
      <c r="M909" s="74"/>
      <c r="N909" s="74"/>
      <c r="O909" s="149"/>
    </row>
    <row r="910" spans="5:15" ht="20.25">
      <c r="E910" s="74"/>
      <c r="F910" s="74"/>
      <c r="G910" s="74"/>
      <c r="H910" s="74"/>
      <c r="I910" s="74"/>
      <c r="J910" s="74"/>
      <c r="K910" s="74"/>
      <c r="L910" s="74"/>
      <c r="M910" s="74"/>
      <c r="N910" s="74"/>
      <c r="O910" s="149"/>
    </row>
    <row r="911" spans="5:15" ht="20.25">
      <c r="E911" s="74"/>
      <c r="F911" s="74"/>
      <c r="G911" s="74"/>
      <c r="H911" s="74"/>
      <c r="I911" s="74"/>
      <c r="J911" s="74"/>
      <c r="K911" s="74"/>
      <c r="L911" s="74"/>
      <c r="M911" s="74"/>
      <c r="N911" s="74"/>
      <c r="O911" s="149"/>
    </row>
    <row r="912" spans="5:15" ht="20.25">
      <c r="E912" s="74"/>
      <c r="F912" s="74"/>
      <c r="G912" s="74"/>
      <c r="H912" s="74"/>
      <c r="I912" s="74"/>
      <c r="J912" s="74"/>
      <c r="K912" s="74"/>
      <c r="L912" s="74"/>
      <c r="M912" s="74"/>
      <c r="N912" s="74"/>
      <c r="O912" s="149"/>
    </row>
    <row r="913" spans="5:15" ht="20.25">
      <c r="E913" s="74"/>
      <c r="F913" s="74"/>
      <c r="G913" s="74"/>
      <c r="H913" s="74"/>
      <c r="I913" s="74"/>
      <c r="J913" s="74"/>
      <c r="K913" s="74"/>
      <c r="L913" s="74"/>
      <c r="M913" s="74"/>
      <c r="N913" s="74"/>
      <c r="O913" s="149"/>
    </row>
    <row r="914" spans="5:15" ht="20.25">
      <c r="E914" s="74"/>
      <c r="F914" s="74"/>
      <c r="G914" s="74"/>
      <c r="H914" s="74"/>
      <c r="I914" s="74"/>
      <c r="J914" s="74"/>
      <c r="K914" s="74"/>
      <c r="L914" s="74"/>
      <c r="M914" s="74"/>
      <c r="N914" s="74"/>
      <c r="O914" s="149"/>
    </row>
    <row r="915" spans="5:15" ht="20.25">
      <c r="E915" s="74"/>
      <c r="F915" s="74"/>
      <c r="G915" s="74"/>
      <c r="H915" s="74"/>
      <c r="I915" s="74"/>
      <c r="J915" s="74"/>
      <c r="K915" s="74"/>
      <c r="L915" s="74"/>
      <c r="M915" s="74"/>
      <c r="N915" s="74"/>
      <c r="O915" s="149"/>
    </row>
    <row r="916" spans="5:15" ht="20.25">
      <c r="E916" s="74"/>
      <c r="F916" s="74"/>
      <c r="G916" s="74"/>
      <c r="H916" s="74"/>
      <c r="I916" s="74"/>
      <c r="J916" s="74"/>
      <c r="K916" s="74"/>
      <c r="L916" s="74"/>
      <c r="M916" s="74"/>
      <c r="N916" s="74"/>
      <c r="O916" s="149"/>
    </row>
    <row r="917" spans="5:15" ht="20.25">
      <c r="E917" s="74"/>
      <c r="F917" s="74"/>
      <c r="G917" s="74"/>
      <c r="H917" s="74"/>
      <c r="I917" s="74"/>
      <c r="J917" s="74"/>
      <c r="K917" s="74"/>
      <c r="L917" s="74"/>
      <c r="M917" s="74"/>
      <c r="N917" s="74"/>
      <c r="O917" s="149"/>
    </row>
    <row r="918" spans="5:15" ht="20.25">
      <c r="E918" s="74"/>
      <c r="F918" s="74"/>
      <c r="G918" s="74"/>
      <c r="H918" s="74"/>
      <c r="I918" s="74"/>
      <c r="J918" s="74"/>
      <c r="K918" s="74"/>
      <c r="L918" s="74"/>
      <c r="M918" s="74"/>
      <c r="N918" s="74"/>
      <c r="O918" s="149"/>
    </row>
    <row r="919" spans="5:15" ht="20.25">
      <c r="E919" s="74"/>
      <c r="F919" s="74"/>
      <c r="G919" s="74"/>
      <c r="H919" s="74"/>
      <c r="I919" s="74"/>
      <c r="J919" s="74"/>
      <c r="K919" s="74"/>
      <c r="L919" s="74"/>
      <c r="M919" s="74"/>
      <c r="N919" s="74"/>
      <c r="O919" s="149"/>
    </row>
    <row r="920" spans="5:15" ht="20.25">
      <c r="E920" s="74"/>
      <c r="F920" s="74"/>
      <c r="G920" s="74"/>
      <c r="H920" s="74"/>
      <c r="I920" s="74"/>
      <c r="J920" s="74"/>
      <c r="K920" s="74"/>
      <c r="L920" s="74"/>
      <c r="M920" s="74"/>
      <c r="N920" s="74"/>
      <c r="O920" s="149"/>
    </row>
    <row r="921" spans="5:15" ht="20.25">
      <c r="E921" s="74"/>
      <c r="F921" s="74"/>
      <c r="G921" s="74"/>
      <c r="H921" s="74"/>
      <c r="I921" s="74"/>
      <c r="J921" s="74"/>
      <c r="K921" s="74"/>
      <c r="L921" s="74"/>
      <c r="M921" s="74"/>
      <c r="N921" s="74"/>
      <c r="O921" s="149"/>
    </row>
    <row r="922" spans="5:15" ht="20.25">
      <c r="E922" s="74"/>
      <c r="F922" s="74"/>
      <c r="G922" s="74"/>
      <c r="H922" s="74"/>
      <c r="I922" s="74"/>
      <c r="J922" s="74"/>
      <c r="K922" s="74"/>
      <c r="L922" s="74"/>
      <c r="M922" s="74"/>
      <c r="N922" s="74"/>
      <c r="O922" s="149"/>
    </row>
    <row r="923" spans="5:15" ht="20.25">
      <c r="E923" s="74"/>
      <c r="F923" s="74"/>
      <c r="G923" s="74"/>
      <c r="H923" s="74"/>
      <c r="I923" s="74"/>
      <c r="J923" s="74"/>
      <c r="K923" s="74"/>
      <c r="L923" s="74"/>
      <c r="M923" s="74"/>
      <c r="N923" s="74"/>
      <c r="O923" s="149"/>
    </row>
    <row r="924" spans="5:15" ht="20.25">
      <c r="E924" s="74"/>
      <c r="F924" s="74"/>
      <c r="G924" s="74"/>
      <c r="H924" s="74"/>
      <c r="I924" s="74"/>
      <c r="J924" s="74"/>
      <c r="K924" s="74"/>
      <c r="L924" s="74"/>
      <c r="M924" s="74"/>
      <c r="N924" s="74"/>
      <c r="O924" s="149"/>
    </row>
    <row r="925" spans="5:15" ht="20.25">
      <c r="E925" s="74"/>
      <c r="F925" s="74"/>
      <c r="G925" s="74"/>
      <c r="H925" s="74"/>
      <c r="I925" s="74"/>
      <c r="J925" s="74"/>
      <c r="K925" s="74"/>
      <c r="L925" s="74"/>
      <c r="M925" s="74"/>
      <c r="N925" s="74"/>
      <c r="O925" s="149"/>
    </row>
    <row r="926" spans="5:15" ht="20.25">
      <c r="E926" s="74"/>
      <c r="F926" s="74"/>
      <c r="G926" s="74"/>
      <c r="H926" s="74"/>
      <c r="I926" s="74"/>
      <c r="J926" s="74"/>
      <c r="K926" s="74"/>
      <c r="L926" s="74"/>
      <c r="M926" s="74"/>
      <c r="N926" s="74"/>
      <c r="O926" s="149"/>
    </row>
    <row r="927" spans="5:15" ht="20.25">
      <c r="E927" s="74"/>
      <c r="F927" s="74"/>
      <c r="G927" s="74"/>
      <c r="H927" s="74"/>
      <c r="I927" s="74"/>
      <c r="J927" s="74"/>
      <c r="K927" s="74"/>
      <c r="L927" s="74"/>
      <c r="M927" s="74"/>
      <c r="N927" s="74"/>
      <c r="O927" s="149"/>
    </row>
    <row r="928" spans="5:15" ht="20.25">
      <c r="E928" s="74"/>
      <c r="F928" s="74"/>
      <c r="G928" s="74"/>
      <c r="H928" s="74"/>
      <c r="I928" s="74"/>
      <c r="J928" s="74"/>
      <c r="K928" s="74"/>
      <c r="L928" s="74"/>
      <c r="M928" s="74"/>
      <c r="N928" s="74"/>
      <c r="O928" s="149"/>
    </row>
    <row r="929" spans="5:15" ht="20.25">
      <c r="E929" s="74"/>
      <c r="F929" s="74"/>
      <c r="G929" s="74"/>
      <c r="H929" s="74"/>
      <c r="I929" s="74"/>
      <c r="J929" s="74"/>
      <c r="K929" s="74"/>
      <c r="L929" s="74"/>
      <c r="M929" s="74"/>
      <c r="N929" s="74"/>
      <c r="O929" s="149"/>
    </row>
    <row r="930" spans="5:15" ht="20.25">
      <c r="E930" s="74"/>
      <c r="F930" s="74"/>
      <c r="G930" s="74"/>
      <c r="H930" s="74"/>
      <c r="I930" s="74"/>
      <c r="J930" s="74"/>
      <c r="K930" s="74"/>
      <c r="L930" s="74"/>
      <c r="M930" s="74"/>
      <c r="N930" s="74"/>
      <c r="O930" s="149"/>
    </row>
    <row r="931" spans="5:15" ht="20.25">
      <c r="E931" s="74"/>
      <c r="F931" s="74"/>
      <c r="G931" s="74"/>
      <c r="H931" s="74"/>
      <c r="I931" s="74"/>
      <c r="J931" s="74"/>
      <c r="K931" s="74"/>
      <c r="L931" s="74"/>
      <c r="M931" s="74"/>
      <c r="N931" s="74"/>
      <c r="O931" s="149"/>
    </row>
    <row r="932" spans="5:15" ht="20.25">
      <c r="E932" s="74"/>
      <c r="F932" s="74"/>
      <c r="G932" s="74"/>
      <c r="H932" s="74"/>
      <c r="I932" s="74"/>
      <c r="J932" s="74"/>
      <c r="K932" s="74"/>
      <c r="L932" s="74"/>
      <c r="M932" s="74"/>
      <c r="N932" s="74"/>
      <c r="O932" s="149"/>
    </row>
    <row r="933" spans="5:15" ht="20.25">
      <c r="E933" s="74"/>
      <c r="F933" s="74"/>
      <c r="G933" s="74"/>
      <c r="H933" s="74"/>
      <c r="I933" s="74"/>
      <c r="J933" s="74"/>
      <c r="K933" s="74"/>
      <c r="L933" s="74"/>
      <c r="M933" s="74"/>
      <c r="N933" s="74"/>
      <c r="O933" s="149"/>
    </row>
    <row r="934" spans="5:15" ht="20.25">
      <c r="E934" s="74"/>
      <c r="F934" s="74"/>
      <c r="G934" s="74"/>
      <c r="H934" s="74"/>
      <c r="I934" s="74"/>
      <c r="J934" s="74"/>
      <c r="K934" s="74"/>
      <c r="L934" s="74"/>
      <c r="M934" s="74"/>
      <c r="N934" s="74"/>
      <c r="O934" s="149"/>
    </row>
    <row r="935" spans="5:15" ht="20.25">
      <c r="E935" s="74"/>
      <c r="F935" s="74"/>
      <c r="G935" s="74"/>
      <c r="H935" s="74"/>
      <c r="I935" s="74"/>
      <c r="J935" s="74"/>
      <c r="K935" s="74"/>
      <c r="L935" s="74"/>
      <c r="M935" s="74"/>
      <c r="N935" s="74"/>
      <c r="O935" s="149"/>
    </row>
    <row r="936" spans="5:15" ht="20.25">
      <c r="E936" s="74"/>
      <c r="F936" s="74"/>
      <c r="G936" s="74"/>
      <c r="H936" s="74"/>
      <c r="I936" s="74"/>
      <c r="J936" s="74"/>
      <c r="K936" s="74"/>
      <c r="L936" s="74"/>
      <c r="M936" s="74"/>
      <c r="N936" s="74"/>
      <c r="O936" s="149"/>
    </row>
    <row r="937" spans="5:15" ht="20.25">
      <c r="E937" s="74"/>
      <c r="F937" s="74"/>
      <c r="G937" s="74"/>
      <c r="H937" s="74"/>
      <c r="I937" s="74"/>
      <c r="J937" s="74"/>
      <c r="K937" s="74"/>
      <c r="L937" s="74"/>
      <c r="M937" s="74"/>
      <c r="N937" s="74"/>
      <c r="O937" s="149"/>
    </row>
    <row r="938" spans="5:15" ht="20.25">
      <c r="E938" s="74"/>
      <c r="F938" s="74"/>
      <c r="G938" s="74"/>
      <c r="H938" s="74"/>
      <c r="I938" s="74"/>
      <c r="J938" s="74"/>
      <c r="K938" s="74"/>
      <c r="L938" s="74"/>
      <c r="M938" s="74"/>
      <c r="N938" s="74"/>
      <c r="O938" s="149"/>
    </row>
    <row r="939" spans="5:15" ht="20.25">
      <c r="E939" s="74"/>
      <c r="F939" s="74"/>
      <c r="G939" s="74"/>
      <c r="H939" s="74"/>
      <c r="I939" s="74"/>
      <c r="J939" s="74"/>
      <c r="K939" s="74"/>
      <c r="L939" s="74"/>
      <c r="M939" s="74"/>
      <c r="N939" s="74"/>
      <c r="O939" s="149"/>
    </row>
    <row r="940" spans="5:15" ht="20.25">
      <c r="E940" s="74"/>
      <c r="F940" s="74"/>
      <c r="G940" s="74"/>
      <c r="H940" s="74"/>
      <c r="I940" s="74"/>
      <c r="J940" s="74"/>
      <c r="K940" s="74"/>
      <c r="L940" s="74"/>
      <c r="M940" s="74"/>
      <c r="N940" s="74"/>
      <c r="O940" s="149"/>
    </row>
    <row r="941" spans="5:15" ht="20.25">
      <c r="E941" s="74"/>
      <c r="F941" s="74"/>
      <c r="G941" s="74"/>
      <c r="H941" s="74"/>
      <c r="I941" s="74"/>
      <c r="J941" s="74"/>
      <c r="K941" s="74"/>
      <c r="L941" s="74"/>
      <c r="M941" s="74"/>
      <c r="N941" s="74"/>
      <c r="O941" s="149"/>
    </row>
    <row r="942" spans="5:15" ht="20.25">
      <c r="E942" s="74"/>
      <c r="F942" s="74"/>
      <c r="G942" s="74"/>
      <c r="H942" s="74"/>
      <c r="I942" s="74"/>
      <c r="J942" s="74"/>
      <c r="K942" s="74"/>
      <c r="L942" s="74"/>
      <c r="M942" s="74"/>
      <c r="N942" s="74"/>
      <c r="O942" s="149"/>
    </row>
    <row r="943" spans="5:15" ht="20.25">
      <c r="E943" s="74"/>
      <c r="F943" s="74"/>
      <c r="G943" s="74"/>
      <c r="H943" s="74"/>
      <c r="I943" s="74"/>
      <c r="J943" s="74"/>
      <c r="K943" s="74"/>
      <c r="L943" s="74"/>
      <c r="M943" s="74"/>
      <c r="N943" s="74"/>
      <c r="O943" s="149"/>
    </row>
    <row r="944" spans="5:15" ht="20.25">
      <c r="E944" s="74"/>
      <c r="F944" s="74"/>
      <c r="G944" s="74"/>
      <c r="H944" s="74"/>
      <c r="I944" s="74"/>
      <c r="J944" s="74"/>
      <c r="K944" s="74"/>
      <c r="L944" s="74"/>
      <c r="M944" s="74"/>
      <c r="N944" s="74"/>
      <c r="O944" s="149"/>
    </row>
    <row r="945" spans="5:15" ht="20.25">
      <c r="E945" s="74"/>
      <c r="F945" s="74"/>
      <c r="G945" s="74"/>
      <c r="H945" s="74"/>
      <c r="I945" s="74"/>
      <c r="J945" s="74"/>
      <c r="K945" s="74"/>
      <c r="L945" s="74"/>
      <c r="M945" s="74"/>
      <c r="N945" s="74"/>
      <c r="O945" s="149"/>
    </row>
    <row r="946" spans="5:15" ht="20.25">
      <c r="E946" s="74"/>
      <c r="F946" s="74"/>
      <c r="G946" s="74"/>
      <c r="H946" s="74"/>
      <c r="I946" s="74"/>
      <c r="J946" s="74"/>
      <c r="K946" s="74"/>
      <c r="L946" s="74"/>
      <c r="M946" s="74"/>
      <c r="N946" s="74"/>
      <c r="O946" s="149"/>
    </row>
    <row r="947" spans="5:15" ht="20.25">
      <c r="E947" s="74"/>
      <c r="F947" s="74"/>
      <c r="G947" s="74"/>
      <c r="H947" s="74"/>
      <c r="I947" s="74"/>
      <c r="J947" s="74"/>
      <c r="K947" s="74"/>
      <c r="L947" s="74"/>
      <c r="M947" s="74"/>
      <c r="N947" s="74"/>
      <c r="O947" s="149"/>
    </row>
    <row r="948" spans="5:15" ht="20.25">
      <c r="E948" s="74"/>
      <c r="F948" s="74"/>
      <c r="G948" s="74"/>
      <c r="H948" s="74"/>
      <c r="I948" s="74"/>
      <c r="J948" s="74"/>
      <c r="K948" s="74"/>
      <c r="L948" s="74"/>
      <c r="M948" s="74"/>
      <c r="N948" s="74"/>
      <c r="O948" s="149"/>
    </row>
    <row r="949" spans="5:15" ht="20.25">
      <c r="E949" s="74"/>
      <c r="F949" s="74"/>
      <c r="G949" s="74"/>
      <c r="H949" s="74"/>
      <c r="I949" s="74"/>
      <c r="J949" s="74"/>
      <c r="K949" s="74"/>
      <c r="L949" s="74"/>
      <c r="M949" s="74"/>
      <c r="N949" s="74"/>
      <c r="O949" s="149"/>
    </row>
    <row r="950" spans="5:15" ht="20.25">
      <c r="E950" s="74"/>
      <c r="F950" s="74"/>
      <c r="G950" s="74"/>
      <c r="H950" s="74"/>
      <c r="I950" s="74"/>
      <c r="J950" s="74"/>
      <c r="K950" s="74"/>
      <c r="L950" s="74"/>
      <c r="M950" s="74"/>
      <c r="N950" s="74"/>
      <c r="O950" s="149"/>
    </row>
    <row r="951" spans="5:15" ht="20.25">
      <c r="E951" s="74"/>
      <c r="F951" s="74"/>
      <c r="G951" s="74"/>
      <c r="H951" s="74"/>
      <c r="I951" s="74"/>
      <c r="J951" s="74"/>
      <c r="K951" s="74"/>
      <c r="L951" s="74"/>
      <c r="M951" s="74"/>
      <c r="N951" s="74"/>
      <c r="O951" s="149"/>
    </row>
    <row r="952" spans="5:15" ht="20.25">
      <c r="E952" s="74"/>
      <c r="F952" s="74"/>
      <c r="G952" s="74"/>
      <c r="H952" s="74"/>
      <c r="I952" s="74"/>
      <c r="J952" s="74"/>
      <c r="K952" s="74"/>
      <c r="L952" s="74"/>
      <c r="M952" s="74"/>
      <c r="N952" s="74"/>
      <c r="O952" s="149"/>
    </row>
    <row r="953" spans="5:15" ht="20.25">
      <c r="E953" s="74"/>
      <c r="F953" s="74"/>
      <c r="G953" s="74"/>
      <c r="H953" s="74"/>
      <c r="I953" s="74"/>
      <c r="J953" s="74"/>
      <c r="K953" s="74"/>
      <c r="L953" s="74"/>
      <c r="M953" s="74"/>
      <c r="N953" s="74"/>
      <c r="O953" s="149"/>
    </row>
    <row r="954" spans="5:15" ht="20.25">
      <c r="E954" s="74"/>
      <c r="F954" s="74"/>
      <c r="G954" s="74"/>
      <c r="H954" s="74"/>
      <c r="I954" s="74"/>
      <c r="J954" s="74"/>
      <c r="K954" s="74"/>
      <c r="L954" s="74"/>
      <c r="M954" s="74"/>
      <c r="N954" s="74"/>
      <c r="O954" s="149"/>
    </row>
    <row r="955" spans="5:15" ht="20.25">
      <c r="E955" s="74"/>
      <c r="F955" s="74"/>
      <c r="G955" s="74"/>
      <c r="H955" s="74"/>
      <c r="I955" s="74"/>
      <c r="J955" s="74"/>
      <c r="K955" s="74"/>
      <c r="L955" s="74"/>
      <c r="M955" s="74"/>
      <c r="N955" s="74"/>
      <c r="O955" s="149"/>
    </row>
    <row r="956" spans="5:15" ht="20.25">
      <c r="E956" s="74"/>
      <c r="F956" s="74"/>
      <c r="G956" s="74"/>
      <c r="H956" s="74"/>
      <c r="I956" s="74"/>
      <c r="J956" s="74"/>
      <c r="K956" s="74"/>
      <c r="L956" s="74"/>
      <c r="M956" s="74"/>
      <c r="N956" s="74"/>
      <c r="O956" s="149"/>
    </row>
    <row r="957" spans="5:15" ht="20.25">
      <c r="E957" s="74"/>
      <c r="F957" s="74"/>
      <c r="G957" s="74"/>
      <c r="H957" s="74"/>
      <c r="I957" s="74"/>
      <c r="J957" s="74"/>
      <c r="K957" s="74"/>
      <c r="L957" s="74"/>
      <c r="M957" s="74"/>
      <c r="N957" s="74"/>
      <c r="O957" s="149"/>
    </row>
    <row r="958" spans="5:15" ht="20.25">
      <c r="E958" s="74"/>
      <c r="F958" s="74"/>
      <c r="G958" s="74"/>
      <c r="H958" s="74"/>
      <c r="I958" s="74"/>
      <c r="J958" s="74"/>
      <c r="K958" s="74"/>
      <c r="L958" s="74"/>
      <c r="M958" s="74"/>
      <c r="N958" s="74"/>
      <c r="O958" s="149"/>
    </row>
    <row r="959" spans="5:15" ht="20.25">
      <c r="E959" s="74"/>
      <c r="F959" s="74"/>
      <c r="G959" s="74"/>
      <c r="H959" s="74"/>
      <c r="I959" s="74"/>
      <c r="J959" s="74"/>
      <c r="K959" s="74"/>
      <c r="L959" s="74"/>
      <c r="M959" s="74"/>
      <c r="N959" s="74"/>
      <c r="O959" s="149"/>
    </row>
    <row r="960" spans="5:15" ht="20.25">
      <c r="E960" s="74"/>
      <c r="F960" s="74"/>
      <c r="G960" s="74"/>
      <c r="H960" s="74"/>
      <c r="I960" s="74"/>
      <c r="J960" s="74"/>
      <c r="K960" s="74"/>
      <c r="L960" s="74"/>
      <c r="M960" s="74"/>
      <c r="N960" s="74"/>
      <c r="O960" s="149"/>
    </row>
    <row r="961" spans="5:15" ht="20.25">
      <c r="E961" s="74"/>
      <c r="F961" s="74"/>
      <c r="G961" s="74"/>
      <c r="H961" s="74"/>
      <c r="I961" s="74"/>
      <c r="J961" s="74"/>
      <c r="K961" s="74"/>
      <c r="L961" s="74"/>
      <c r="M961" s="74"/>
      <c r="N961" s="74"/>
      <c r="O961" s="149"/>
    </row>
    <row r="962" spans="5:15" ht="20.25">
      <c r="E962" s="74"/>
      <c r="F962" s="74"/>
      <c r="G962" s="74"/>
      <c r="H962" s="74"/>
      <c r="I962" s="74"/>
      <c r="J962" s="74"/>
      <c r="K962" s="74"/>
      <c r="L962" s="74"/>
      <c r="M962" s="74"/>
      <c r="N962" s="74"/>
      <c r="O962" s="149"/>
    </row>
    <row r="963" spans="5:15" ht="20.25">
      <c r="E963" s="74"/>
      <c r="F963" s="74"/>
      <c r="G963" s="74"/>
      <c r="H963" s="74"/>
      <c r="I963" s="74"/>
      <c r="J963" s="74"/>
      <c r="K963" s="74"/>
      <c r="L963" s="74"/>
      <c r="M963" s="74"/>
      <c r="N963" s="74"/>
      <c r="O963" s="149"/>
    </row>
    <row r="964" spans="5:15" ht="20.25">
      <c r="E964" s="74"/>
      <c r="F964" s="74"/>
      <c r="G964" s="74"/>
      <c r="H964" s="74"/>
      <c r="I964" s="74"/>
      <c r="J964" s="74"/>
      <c r="K964" s="74"/>
      <c r="L964" s="74"/>
      <c r="M964" s="74"/>
      <c r="N964" s="74"/>
      <c r="O964" s="149"/>
    </row>
    <row r="965" spans="5:15" ht="20.25">
      <c r="E965" s="74"/>
      <c r="F965" s="74"/>
      <c r="G965" s="74"/>
      <c r="H965" s="74"/>
      <c r="I965" s="74"/>
      <c r="J965" s="74"/>
      <c r="K965" s="74"/>
      <c r="L965" s="74"/>
      <c r="M965" s="74"/>
      <c r="N965" s="74"/>
      <c r="O965" s="149"/>
    </row>
    <row r="966" spans="5:15" ht="20.25">
      <c r="E966" s="74"/>
      <c r="F966" s="74"/>
      <c r="G966" s="74"/>
      <c r="H966" s="74"/>
      <c r="I966" s="74"/>
      <c r="J966" s="74"/>
      <c r="K966" s="74"/>
      <c r="L966" s="74"/>
      <c r="M966" s="74"/>
      <c r="N966" s="74"/>
      <c r="O966" s="149"/>
    </row>
    <row r="967" spans="5:15" ht="20.25">
      <c r="E967" s="74"/>
      <c r="F967" s="74"/>
      <c r="G967" s="74"/>
      <c r="H967" s="74"/>
      <c r="I967" s="74"/>
      <c r="J967" s="74"/>
      <c r="K967" s="74"/>
      <c r="L967" s="74"/>
      <c r="M967" s="74"/>
      <c r="N967" s="74"/>
      <c r="O967" s="149"/>
    </row>
    <row r="968" spans="5:15" ht="20.25">
      <c r="E968" s="74"/>
      <c r="F968" s="74"/>
      <c r="G968" s="74"/>
      <c r="H968" s="74"/>
      <c r="I968" s="74"/>
      <c r="J968" s="74"/>
      <c r="K968" s="74"/>
      <c r="L968" s="74"/>
      <c r="M968" s="74"/>
      <c r="N968" s="74"/>
      <c r="O968" s="149"/>
    </row>
    <row r="969" spans="5:15" ht="20.25">
      <c r="E969" s="74"/>
      <c r="F969" s="74"/>
      <c r="G969" s="74"/>
      <c r="H969" s="74"/>
      <c r="I969" s="74"/>
      <c r="J969" s="74"/>
      <c r="K969" s="74"/>
      <c r="L969" s="74"/>
      <c r="M969" s="74"/>
      <c r="N969" s="74"/>
      <c r="O969" s="149"/>
    </row>
    <row r="970" spans="5:15" ht="20.25">
      <c r="E970" s="74"/>
      <c r="F970" s="74"/>
      <c r="G970" s="74"/>
      <c r="H970" s="74"/>
      <c r="I970" s="74"/>
      <c r="J970" s="74"/>
      <c r="K970" s="74"/>
      <c r="L970" s="74"/>
      <c r="M970" s="74"/>
      <c r="N970" s="74"/>
      <c r="O970" s="149"/>
    </row>
    <row r="971" spans="5:15" ht="20.25">
      <c r="E971" s="74"/>
      <c r="F971" s="74"/>
      <c r="G971" s="74"/>
      <c r="H971" s="74"/>
      <c r="I971" s="74"/>
      <c r="J971" s="74"/>
      <c r="K971" s="74"/>
      <c r="L971" s="74"/>
      <c r="M971" s="74"/>
      <c r="N971" s="74"/>
      <c r="O971" s="149"/>
    </row>
    <row r="972" spans="5:15" ht="20.25">
      <c r="E972" s="74"/>
      <c r="F972" s="74"/>
      <c r="G972" s="74"/>
      <c r="H972" s="74"/>
      <c r="I972" s="74"/>
      <c r="J972" s="74"/>
      <c r="K972" s="74"/>
      <c r="L972" s="74"/>
      <c r="M972" s="74"/>
      <c r="N972" s="74"/>
      <c r="O972" s="149"/>
    </row>
    <row r="973" spans="5:15" ht="20.25">
      <c r="E973" s="74"/>
      <c r="F973" s="74"/>
      <c r="G973" s="74"/>
      <c r="H973" s="74"/>
      <c r="I973" s="74"/>
      <c r="J973" s="74"/>
      <c r="K973" s="74"/>
      <c r="L973" s="74"/>
      <c r="M973" s="74"/>
      <c r="N973" s="74"/>
      <c r="O973" s="149"/>
    </row>
    <row r="974" spans="5:15" ht="20.25">
      <c r="E974" s="74"/>
      <c r="F974" s="74"/>
      <c r="G974" s="74"/>
      <c r="H974" s="74"/>
      <c r="I974" s="74"/>
      <c r="J974" s="74"/>
      <c r="K974" s="74"/>
      <c r="L974" s="74"/>
      <c r="M974" s="74"/>
      <c r="N974" s="74"/>
      <c r="O974" s="149"/>
    </row>
    <row r="975" spans="5:15" ht="20.25">
      <c r="E975" s="74"/>
      <c r="F975" s="74"/>
      <c r="G975" s="74"/>
      <c r="H975" s="74"/>
      <c r="I975" s="74"/>
      <c r="J975" s="74"/>
      <c r="K975" s="74"/>
      <c r="L975" s="74"/>
      <c r="M975" s="74"/>
      <c r="N975" s="74"/>
      <c r="O975" s="149"/>
    </row>
    <row r="976" spans="5:15" ht="20.25">
      <c r="E976" s="74"/>
      <c r="F976" s="74"/>
      <c r="G976" s="74"/>
      <c r="H976" s="74"/>
      <c r="I976" s="74"/>
      <c r="J976" s="74"/>
      <c r="K976" s="74"/>
      <c r="L976" s="74"/>
      <c r="M976" s="74"/>
      <c r="N976" s="74"/>
      <c r="O976" s="149"/>
    </row>
    <row r="977" spans="5:15" ht="20.25">
      <c r="E977" s="74"/>
      <c r="F977" s="74"/>
      <c r="G977" s="74"/>
      <c r="H977" s="74"/>
      <c r="I977" s="74"/>
      <c r="J977" s="74"/>
      <c r="K977" s="74"/>
      <c r="L977" s="74"/>
      <c r="M977" s="74"/>
      <c r="N977" s="74"/>
      <c r="O977" s="149"/>
    </row>
    <row r="978" spans="5:15" ht="20.25">
      <c r="E978" s="74"/>
      <c r="F978" s="74"/>
      <c r="G978" s="74"/>
      <c r="H978" s="74"/>
      <c r="I978" s="74"/>
      <c r="J978" s="74"/>
      <c r="K978" s="74"/>
      <c r="L978" s="74"/>
      <c r="M978" s="74"/>
      <c r="N978" s="74"/>
      <c r="O978" s="149"/>
    </row>
    <row r="979" spans="5:15" ht="20.25">
      <c r="E979" s="74"/>
      <c r="F979" s="74"/>
      <c r="G979" s="74"/>
      <c r="H979" s="74"/>
      <c r="I979" s="74"/>
      <c r="J979" s="74"/>
      <c r="K979" s="74"/>
      <c r="L979" s="74"/>
      <c r="M979" s="74"/>
      <c r="N979" s="74"/>
      <c r="O979" s="149"/>
    </row>
    <row r="980" spans="5:15" ht="20.25">
      <c r="E980" s="74"/>
      <c r="F980" s="74"/>
      <c r="G980" s="74"/>
      <c r="H980" s="74"/>
      <c r="I980" s="74"/>
      <c r="J980" s="74"/>
      <c r="K980" s="74"/>
      <c r="L980" s="74"/>
      <c r="M980" s="74"/>
      <c r="N980" s="74"/>
      <c r="O980" s="149"/>
    </row>
    <row r="981" spans="5:15" ht="20.25">
      <c r="E981" s="74"/>
      <c r="F981" s="74"/>
      <c r="G981" s="74"/>
      <c r="H981" s="74"/>
      <c r="I981" s="74"/>
      <c r="J981" s="74"/>
      <c r="K981" s="74"/>
      <c r="L981" s="74"/>
      <c r="M981" s="74"/>
      <c r="N981" s="74"/>
      <c r="O981" s="149"/>
    </row>
    <row r="982" spans="5:15" ht="20.25">
      <c r="E982" s="74"/>
      <c r="F982" s="74"/>
      <c r="G982" s="74"/>
      <c r="H982" s="74"/>
      <c r="I982" s="74"/>
      <c r="J982" s="74"/>
      <c r="K982" s="74"/>
      <c r="L982" s="74"/>
      <c r="M982" s="74"/>
      <c r="N982" s="74"/>
      <c r="O982" s="149"/>
    </row>
    <row r="983" spans="5:15" ht="20.25">
      <c r="E983" s="74"/>
      <c r="F983" s="74"/>
      <c r="G983" s="74"/>
      <c r="H983" s="74"/>
      <c r="I983" s="74"/>
      <c r="J983" s="74"/>
      <c r="K983" s="74"/>
      <c r="L983" s="74"/>
      <c r="M983" s="74"/>
      <c r="N983" s="74"/>
      <c r="O983" s="149"/>
    </row>
    <row r="984" spans="5:15" ht="20.25">
      <c r="E984" s="74"/>
      <c r="F984" s="74"/>
      <c r="G984" s="74"/>
      <c r="H984" s="74"/>
      <c r="I984" s="74"/>
      <c r="J984" s="74"/>
      <c r="K984" s="74"/>
      <c r="L984" s="74"/>
      <c r="M984" s="74"/>
      <c r="N984" s="74"/>
      <c r="O984" s="149"/>
    </row>
    <row r="985" spans="5:15" ht="20.25">
      <c r="E985" s="74"/>
      <c r="F985" s="74"/>
      <c r="G985" s="74"/>
      <c r="H985" s="74"/>
      <c r="I985" s="74"/>
      <c r="J985" s="74"/>
      <c r="K985" s="74"/>
      <c r="L985" s="74"/>
      <c r="M985" s="74"/>
      <c r="N985" s="74"/>
      <c r="O985" s="149"/>
    </row>
    <row r="986" spans="5:15" ht="20.25">
      <c r="E986" s="74"/>
      <c r="F986" s="74"/>
      <c r="G986" s="74"/>
      <c r="H986" s="74"/>
      <c r="I986" s="74"/>
      <c r="J986" s="74"/>
      <c r="K986" s="74"/>
      <c r="L986" s="74"/>
      <c r="M986" s="74"/>
      <c r="N986" s="74"/>
      <c r="O986" s="149"/>
    </row>
    <row r="987" spans="5:15" ht="20.25">
      <c r="E987" s="74"/>
      <c r="F987" s="74"/>
      <c r="G987" s="74"/>
      <c r="H987" s="74"/>
      <c r="I987" s="74"/>
      <c r="J987" s="74"/>
      <c r="K987" s="74"/>
      <c r="L987" s="74"/>
      <c r="M987" s="74"/>
      <c r="N987" s="74"/>
      <c r="O987" s="149"/>
    </row>
    <row r="988" spans="5:15" ht="20.25">
      <c r="E988" s="74"/>
      <c r="F988" s="74"/>
      <c r="G988" s="74"/>
      <c r="H988" s="74"/>
      <c r="I988" s="74"/>
      <c r="J988" s="74"/>
      <c r="K988" s="74"/>
      <c r="L988" s="74"/>
      <c r="M988" s="74"/>
      <c r="N988" s="74"/>
      <c r="O988" s="149"/>
    </row>
    <row r="989" spans="5:15" ht="20.25">
      <c r="E989" s="74"/>
      <c r="F989" s="74"/>
      <c r="G989" s="74"/>
      <c r="H989" s="74"/>
      <c r="I989" s="74"/>
      <c r="J989" s="74"/>
      <c r="K989" s="74"/>
      <c r="L989" s="74"/>
      <c r="M989" s="74"/>
      <c r="N989" s="74"/>
      <c r="O989" s="149"/>
    </row>
    <row r="990" spans="5:15" ht="20.25">
      <c r="E990" s="74"/>
      <c r="F990" s="74"/>
      <c r="G990" s="74"/>
      <c r="H990" s="74"/>
      <c r="I990" s="74"/>
      <c r="J990" s="74"/>
      <c r="K990" s="74"/>
      <c r="L990" s="74"/>
      <c r="M990" s="74"/>
      <c r="N990" s="74"/>
      <c r="O990" s="149"/>
    </row>
    <row r="991" spans="5:15" ht="20.25">
      <c r="E991" s="74"/>
      <c r="F991" s="74"/>
      <c r="G991" s="74"/>
      <c r="H991" s="74"/>
      <c r="I991" s="74"/>
      <c r="J991" s="74"/>
      <c r="K991" s="74"/>
      <c r="L991" s="74"/>
      <c r="M991" s="74"/>
      <c r="N991" s="74"/>
      <c r="O991" s="149"/>
    </row>
    <row r="992" spans="5:15" ht="20.25">
      <c r="E992" s="74"/>
      <c r="F992" s="74"/>
      <c r="G992" s="74"/>
      <c r="H992" s="74"/>
      <c r="I992" s="74"/>
      <c r="J992" s="74"/>
      <c r="K992" s="74"/>
      <c r="L992" s="74"/>
      <c r="M992" s="74"/>
      <c r="N992" s="74"/>
      <c r="O992" s="149"/>
    </row>
    <row r="993" spans="5:15" ht="20.25">
      <c r="E993" s="74"/>
      <c r="F993" s="74"/>
      <c r="G993" s="74"/>
      <c r="H993" s="74"/>
      <c r="I993" s="74"/>
      <c r="J993" s="74"/>
      <c r="K993" s="74"/>
      <c r="L993" s="74"/>
      <c r="M993" s="74"/>
      <c r="N993" s="74"/>
      <c r="O993" s="149"/>
    </row>
    <row r="994" spans="5:15" ht="20.25">
      <c r="E994" s="74"/>
      <c r="F994" s="74"/>
      <c r="G994" s="74"/>
      <c r="H994" s="74"/>
      <c r="I994" s="74"/>
      <c r="J994" s="74"/>
      <c r="K994" s="74"/>
      <c r="L994" s="74"/>
      <c r="M994" s="74"/>
      <c r="N994" s="74"/>
      <c r="O994" s="149"/>
    </row>
    <row r="995" spans="5:15" ht="20.25">
      <c r="E995" s="74"/>
      <c r="F995" s="74"/>
      <c r="G995" s="74"/>
      <c r="H995" s="74"/>
      <c r="I995" s="74"/>
      <c r="J995" s="74"/>
      <c r="K995" s="74"/>
      <c r="L995" s="74"/>
      <c r="M995" s="74"/>
      <c r="N995" s="74"/>
      <c r="O995" s="149"/>
    </row>
    <row r="996" spans="5:15" ht="20.25">
      <c r="E996" s="74"/>
      <c r="F996" s="74"/>
      <c r="G996" s="74"/>
      <c r="H996" s="74"/>
      <c r="I996" s="74"/>
      <c r="J996" s="74"/>
      <c r="K996" s="74"/>
      <c r="L996" s="74"/>
      <c r="M996" s="74"/>
      <c r="N996" s="74"/>
      <c r="O996" s="149"/>
    </row>
    <row r="997" spans="5:15" ht="20.25">
      <c r="E997" s="74"/>
      <c r="F997" s="74"/>
      <c r="G997" s="74"/>
      <c r="H997" s="74"/>
      <c r="I997" s="74"/>
      <c r="J997" s="74"/>
      <c r="K997" s="74"/>
      <c r="L997" s="74"/>
      <c r="M997" s="74"/>
      <c r="N997" s="74"/>
      <c r="O997" s="149"/>
    </row>
    <row r="998" spans="5:15" ht="20.25">
      <c r="E998" s="74"/>
      <c r="F998" s="74"/>
      <c r="G998" s="74"/>
      <c r="H998" s="74"/>
      <c r="I998" s="74"/>
      <c r="J998" s="74"/>
      <c r="K998" s="74"/>
      <c r="L998" s="74"/>
      <c r="M998" s="74"/>
      <c r="N998" s="74"/>
      <c r="O998" s="149"/>
    </row>
    <row r="999" spans="5:15" ht="20.25">
      <c r="E999" s="74"/>
      <c r="F999" s="74"/>
      <c r="G999" s="74"/>
      <c r="H999" s="74"/>
      <c r="I999" s="74"/>
      <c r="J999" s="74"/>
      <c r="K999" s="74"/>
      <c r="L999" s="74"/>
      <c r="M999" s="74"/>
      <c r="N999" s="74"/>
      <c r="O999" s="149"/>
    </row>
    <row r="1000" spans="5:15" ht="20.25">
      <c r="E1000" s="74"/>
      <c r="F1000" s="74"/>
      <c r="G1000" s="74"/>
      <c r="H1000" s="74"/>
      <c r="I1000" s="74"/>
      <c r="J1000" s="74"/>
      <c r="K1000" s="74"/>
      <c r="L1000" s="74"/>
      <c r="M1000" s="74"/>
      <c r="N1000" s="74"/>
      <c r="O1000" s="149"/>
    </row>
    <row r="1001" spans="5:15" ht="20.25">
      <c r="E1001" s="74"/>
      <c r="F1001" s="74"/>
      <c r="G1001" s="74"/>
      <c r="H1001" s="74"/>
      <c r="I1001" s="74"/>
      <c r="J1001" s="74"/>
      <c r="K1001" s="74"/>
      <c r="L1001" s="74"/>
      <c r="M1001" s="74"/>
      <c r="N1001" s="74"/>
      <c r="O1001" s="149"/>
    </row>
    <row r="1002" spans="5:15" ht="20.25">
      <c r="E1002" s="74"/>
      <c r="F1002" s="74"/>
      <c r="G1002" s="74"/>
      <c r="H1002" s="74"/>
      <c r="I1002" s="74"/>
      <c r="J1002" s="74"/>
      <c r="K1002" s="74"/>
      <c r="L1002" s="74"/>
      <c r="M1002" s="74"/>
      <c r="N1002" s="74"/>
      <c r="O1002" s="149"/>
    </row>
    <row r="1003" spans="5:15" ht="20.25">
      <c r="E1003" s="74"/>
      <c r="F1003" s="74"/>
      <c r="G1003" s="74"/>
      <c r="H1003" s="74"/>
      <c r="I1003" s="74"/>
      <c r="J1003" s="74"/>
      <c r="K1003" s="74"/>
      <c r="L1003" s="74"/>
      <c r="M1003" s="74"/>
      <c r="N1003" s="74"/>
      <c r="O1003" s="149"/>
    </row>
    <row r="1004" spans="5:15" ht="20.25">
      <c r="E1004" s="150"/>
      <c r="F1004" s="150"/>
      <c r="G1004" s="150"/>
      <c r="H1004" s="150"/>
      <c r="I1004" s="150"/>
      <c r="J1004" s="150"/>
      <c r="K1004" s="150"/>
      <c r="L1004" s="150"/>
      <c r="M1004" s="150"/>
      <c r="N1004" s="150"/>
      <c r="O1004" s="149"/>
    </row>
    <row r="1005" spans="5:15" ht="20.25">
      <c r="E1005" s="150"/>
      <c r="F1005" s="150"/>
      <c r="G1005" s="150"/>
      <c r="H1005" s="150"/>
      <c r="I1005" s="150"/>
      <c r="J1005" s="150"/>
      <c r="K1005" s="150"/>
      <c r="L1005" s="150"/>
      <c r="M1005" s="150"/>
      <c r="N1005" s="150"/>
      <c r="O1005" s="149"/>
    </row>
    <row r="1006" spans="5:15" ht="20.25">
      <c r="E1006" s="150"/>
      <c r="F1006" s="150"/>
      <c r="G1006" s="150"/>
      <c r="H1006" s="150"/>
      <c r="I1006" s="150"/>
      <c r="J1006" s="150"/>
      <c r="K1006" s="150"/>
      <c r="L1006" s="150"/>
      <c r="M1006" s="150"/>
      <c r="N1006" s="150"/>
      <c r="O1006" s="149"/>
    </row>
    <row r="1007" spans="5:15" ht="20.25">
      <c r="E1007" s="150"/>
      <c r="F1007" s="150"/>
      <c r="G1007" s="150"/>
      <c r="H1007" s="150"/>
      <c r="I1007" s="150"/>
      <c r="J1007" s="150"/>
      <c r="K1007" s="150"/>
      <c r="L1007" s="150"/>
      <c r="M1007" s="150"/>
      <c r="N1007" s="150"/>
      <c r="O1007" s="149"/>
    </row>
    <row r="1008" spans="5:15" ht="20.25">
      <c r="E1008" s="150"/>
      <c r="F1008" s="150"/>
      <c r="G1008" s="150"/>
      <c r="H1008" s="150"/>
      <c r="I1008" s="150"/>
      <c r="J1008" s="150"/>
      <c r="K1008" s="150"/>
      <c r="L1008" s="150"/>
      <c r="M1008" s="150"/>
      <c r="N1008" s="150"/>
      <c r="O1008" s="149"/>
    </row>
    <row r="1009" spans="5:15" ht="20.25">
      <c r="E1009" s="150"/>
      <c r="F1009" s="150"/>
      <c r="G1009" s="150"/>
      <c r="H1009" s="150"/>
      <c r="I1009" s="150"/>
      <c r="J1009" s="150"/>
      <c r="K1009" s="150"/>
      <c r="L1009" s="150"/>
      <c r="M1009" s="150"/>
      <c r="N1009" s="150"/>
      <c r="O1009" s="149"/>
    </row>
    <row r="1010" spans="5:15" ht="20.25">
      <c r="E1010" s="150"/>
      <c r="F1010" s="150"/>
      <c r="G1010" s="150"/>
      <c r="H1010" s="150"/>
      <c r="I1010" s="150"/>
      <c r="J1010" s="150"/>
      <c r="K1010" s="150"/>
      <c r="L1010" s="150"/>
      <c r="M1010" s="150"/>
      <c r="N1010" s="150"/>
      <c r="O1010" s="149"/>
    </row>
    <row r="1011" spans="5:15" ht="20.25">
      <c r="E1011" s="150"/>
      <c r="F1011" s="150"/>
      <c r="G1011" s="150"/>
      <c r="H1011" s="150"/>
      <c r="I1011" s="150"/>
      <c r="J1011" s="150"/>
      <c r="K1011" s="150"/>
      <c r="L1011" s="150"/>
      <c r="M1011" s="150"/>
      <c r="N1011" s="150"/>
      <c r="O1011" s="149"/>
    </row>
    <row r="1012" spans="5:15" ht="20.25">
      <c r="E1012" s="150"/>
      <c r="F1012" s="150"/>
      <c r="G1012" s="150"/>
      <c r="H1012" s="150"/>
      <c r="I1012" s="150"/>
      <c r="J1012" s="150"/>
      <c r="K1012" s="150"/>
      <c r="L1012" s="150"/>
      <c r="M1012" s="150"/>
      <c r="N1012" s="150"/>
      <c r="O1012" s="149"/>
    </row>
    <row r="1013" spans="5:15" ht="20.25">
      <c r="E1013" s="150"/>
      <c r="F1013" s="150"/>
      <c r="G1013" s="150"/>
      <c r="H1013" s="150"/>
      <c r="I1013" s="150"/>
      <c r="J1013" s="150"/>
      <c r="K1013" s="150"/>
      <c r="L1013" s="150"/>
      <c r="M1013" s="150"/>
      <c r="N1013" s="150"/>
      <c r="O1013" s="149"/>
    </row>
    <row r="1014" spans="5:15" ht="20.25">
      <c r="E1014" s="150"/>
      <c r="F1014" s="150"/>
      <c r="G1014" s="150"/>
      <c r="H1014" s="150"/>
      <c r="I1014" s="150"/>
      <c r="J1014" s="150"/>
      <c r="K1014" s="150"/>
      <c r="L1014" s="150"/>
      <c r="M1014" s="150"/>
      <c r="N1014" s="150"/>
      <c r="O1014" s="149"/>
    </row>
    <row r="1015" spans="5:15" ht="20.25">
      <c r="E1015" s="150"/>
      <c r="F1015" s="150"/>
      <c r="G1015" s="150"/>
      <c r="H1015" s="150"/>
      <c r="I1015" s="150"/>
      <c r="J1015" s="150"/>
      <c r="K1015" s="150"/>
      <c r="L1015" s="150"/>
      <c r="M1015" s="150"/>
      <c r="N1015" s="150"/>
      <c r="O1015" s="149"/>
    </row>
    <row r="1016" spans="5:15" ht="20.25">
      <c r="E1016" s="150"/>
      <c r="F1016" s="150"/>
      <c r="G1016" s="150"/>
      <c r="H1016" s="150"/>
      <c r="I1016" s="150"/>
      <c r="J1016" s="150"/>
      <c r="K1016" s="150"/>
      <c r="L1016" s="150"/>
      <c r="M1016" s="150"/>
      <c r="N1016" s="150"/>
      <c r="O1016" s="149"/>
    </row>
    <row r="1017" spans="5:15" ht="20.25">
      <c r="E1017" s="150"/>
      <c r="F1017" s="150"/>
      <c r="G1017" s="150"/>
      <c r="H1017" s="150"/>
      <c r="I1017" s="150"/>
      <c r="J1017" s="150"/>
      <c r="K1017" s="150"/>
      <c r="L1017" s="150"/>
      <c r="M1017" s="150"/>
      <c r="N1017" s="150"/>
      <c r="O1017" s="149"/>
    </row>
    <row r="1018" spans="5:15" ht="20.25">
      <c r="E1018" s="150"/>
      <c r="F1018" s="150"/>
      <c r="G1018" s="150"/>
      <c r="H1018" s="150"/>
      <c r="I1018" s="150"/>
      <c r="J1018" s="150"/>
      <c r="K1018" s="150"/>
      <c r="L1018" s="150"/>
      <c r="M1018" s="150"/>
      <c r="N1018" s="150"/>
      <c r="O1018" s="149"/>
    </row>
    <row r="1019" spans="5:15" ht="20.25">
      <c r="E1019" s="150"/>
      <c r="F1019" s="150"/>
      <c r="G1019" s="150"/>
      <c r="H1019" s="150"/>
      <c r="I1019" s="150"/>
      <c r="J1019" s="150"/>
      <c r="K1019" s="150"/>
      <c r="L1019" s="150"/>
      <c r="M1019" s="150"/>
      <c r="N1019" s="150"/>
      <c r="O1019" s="149"/>
    </row>
    <row r="1020" spans="5:15" ht="20.25">
      <c r="E1020" s="150"/>
      <c r="F1020" s="150"/>
      <c r="G1020" s="150"/>
      <c r="H1020" s="150"/>
      <c r="I1020" s="150"/>
      <c r="J1020" s="150"/>
      <c r="K1020" s="150"/>
      <c r="L1020" s="150"/>
      <c r="M1020" s="150"/>
      <c r="N1020" s="150"/>
      <c r="O1020" s="149"/>
    </row>
    <row r="1021" spans="5:15" ht="20.25">
      <c r="E1021" s="150"/>
      <c r="F1021" s="150"/>
      <c r="G1021" s="150"/>
      <c r="H1021" s="150"/>
      <c r="I1021" s="150"/>
      <c r="J1021" s="150"/>
      <c r="K1021" s="150"/>
      <c r="L1021" s="150"/>
      <c r="M1021" s="150"/>
      <c r="N1021" s="150"/>
      <c r="O1021" s="149"/>
    </row>
    <row r="1022" spans="5:15" ht="20.25">
      <c r="E1022" s="150"/>
      <c r="F1022" s="150"/>
      <c r="G1022" s="150"/>
      <c r="H1022" s="150"/>
      <c r="I1022" s="150"/>
      <c r="J1022" s="150"/>
      <c r="K1022" s="150"/>
      <c r="L1022" s="150"/>
      <c r="M1022" s="150"/>
      <c r="N1022" s="150"/>
      <c r="O1022" s="149"/>
    </row>
    <row r="1023" spans="5:15" ht="20.25">
      <c r="E1023" s="150"/>
      <c r="F1023" s="150"/>
      <c r="G1023" s="150"/>
      <c r="H1023" s="150"/>
      <c r="I1023" s="150"/>
      <c r="J1023" s="150"/>
      <c r="K1023" s="150"/>
      <c r="L1023" s="150"/>
      <c r="M1023" s="150"/>
      <c r="N1023" s="150"/>
      <c r="O1023" s="149"/>
    </row>
    <row r="1024" spans="5:15" ht="20.25">
      <c r="E1024" s="150"/>
      <c r="F1024" s="150"/>
      <c r="G1024" s="150"/>
      <c r="H1024" s="150"/>
      <c r="I1024" s="150"/>
      <c r="J1024" s="150"/>
      <c r="K1024" s="150"/>
      <c r="L1024" s="150"/>
      <c r="M1024" s="150"/>
      <c r="N1024" s="150"/>
      <c r="O1024" s="149"/>
    </row>
    <row r="1025" spans="5:15" ht="20.25">
      <c r="E1025" s="150"/>
      <c r="F1025" s="150"/>
      <c r="G1025" s="150"/>
      <c r="H1025" s="150"/>
      <c r="I1025" s="150"/>
      <c r="J1025" s="150"/>
      <c r="K1025" s="150"/>
      <c r="L1025" s="150"/>
      <c r="M1025" s="150"/>
      <c r="N1025" s="150"/>
      <c r="O1025" s="149"/>
    </row>
    <row r="1026" spans="5:15" ht="20.25">
      <c r="E1026" s="150"/>
      <c r="F1026" s="150"/>
      <c r="G1026" s="150"/>
      <c r="H1026" s="150"/>
      <c r="I1026" s="150"/>
      <c r="J1026" s="150"/>
      <c r="K1026" s="150"/>
      <c r="L1026" s="150"/>
      <c r="M1026" s="150"/>
      <c r="N1026" s="150"/>
      <c r="O1026" s="149"/>
    </row>
    <row r="1027" spans="5:15" ht="20.25">
      <c r="E1027" s="150"/>
      <c r="F1027" s="150"/>
      <c r="G1027" s="150"/>
      <c r="H1027" s="150"/>
      <c r="I1027" s="150"/>
      <c r="J1027" s="150"/>
      <c r="K1027" s="150"/>
      <c r="L1027" s="150"/>
      <c r="M1027" s="150"/>
      <c r="N1027" s="150"/>
      <c r="O1027" s="149"/>
    </row>
    <row r="1028" spans="5:15" ht="20.25">
      <c r="E1028" s="150"/>
      <c r="F1028" s="150"/>
      <c r="G1028" s="150"/>
      <c r="H1028" s="150"/>
      <c r="I1028" s="150"/>
      <c r="J1028" s="150"/>
      <c r="K1028" s="150"/>
      <c r="L1028" s="150"/>
      <c r="M1028" s="150"/>
      <c r="N1028" s="150"/>
      <c r="O1028" s="149"/>
    </row>
    <row r="1029" spans="5:15" ht="20.25">
      <c r="E1029" s="150"/>
      <c r="F1029" s="150"/>
      <c r="G1029" s="150"/>
      <c r="H1029" s="150"/>
      <c r="I1029" s="150"/>
      <c r="J1029" s="150"/>
      <c r="K1029" s="150"/>
      <c r="L1029" s="150"/>
      <c r="M1029" s="150"/>
      <c r="N1029" s="150"/>
      <c r="O1029" s="149"/>
    </row>
    <row r="1030" spans="5:15" ht="20.25">
      <c r="E1030" s="150"/>
      <c r="F1030" s="150"/>
      <c r="G1030" s="150"/>
      <c r="H1030" s="150"/>
      <c r="I1030" s="150"/>
      <c r="J1030" s="150"/>
      <c r="K1030" s="150"/>
      <c r="L1030" s="150"/>
      <c r="M1030" s="150"/>
      <c r="N1030" s="150"/>
      <c r="O1030" s="149"/>
    </row>
    <row r="1031" spans="5:15" ht="20.25">
      <c r="E1031" s="150"/>
      <c r="F1031" s="150"/>
      <c r="G1031" s="150"/>
      <c r="H1031" s="150"/>
      <c r="I1031" s="150"/>
      <c r="J1031" s="150"/>
      <c r="K1031" s="150"/>
      <c r="L1031" s="150"/>
      <c r="M1031" s="150"/>
      <c r="N1031" s="150"/>
      <c r="O1031" s="149"/>
    </row>
    <row r="1032" spans="5:15" ht="20.25">
      <c r="E1032" s="150"/>
      <c r="F1032" s="150"/>
      <c r="G1032" s="150"/>
      <c r="H1032" s="150"/>
      <c r="I1032" s="150"/>
      <c r="J1032" s="150"/>
      <c r="K1032" s="150"/>
      <c r="L1032" s="150"/>
      <c r="M1032" s="150"/>
      <c r="N1032" s="150"/>
      <c r="O1032" s="149"/>
    </row>
    <row r="1033" spans="5:15" ht="20.25">
      <c r="E1033" s="150"/>
      <c r="F1033" s="150"/>
      <c r="G1033" s="150"/>
      <c r="H1033" s="150"/>
      <c r="I1033" s="150"/>
      <c r="J1033" s="150"/>
      <c r="K1033" s="150"/>
      <c r="L1033" s="150"/>
      <c r="M1033" s="150"/>
      <c r="N1033" s="150"/>
      <c r="O1033" s="149"/>
    </row>
    <row r="1034" spans="5:15" ht="20.25">
      <c r="E1034" s="150"/>
      <c r="F1034" s="150"/>
      <c r="G1034" s="150"/>
      <c r="H1034" s="150"/>
      <c r="I1034" s="150"/>
      <c r="J1034" s="150"/>
      <c r="K1034" s="150"/>
      <c r="L1034" s="150"/>
      <c r="M1034" s="150"/>
      <c r="N1034" s="150"/>
      <c r="O1034" s="149"/>
    </row>
    <row r="1035" spans="5:15" ht="20.25">
      <c r="E1035" s="150"/>
      <c r="F1035" s="150"/>
      <c r="G1035" s="150"/>
      <c r="H1035" s="150"/>
      <c r="I1035" s="150"/>
      <c r="J1035" s="150"/>
      <c r="K1035" s="150"/>
      <c r="L1035" s="150"/>
      <c r="M1035" s="150"/>
      <c r="N1035" s="150"/>
      <c r="O1035" s="149"/>
    </row>
    <row r="1036" spans="5:15" ht="20.25">
      <c r="E1036" s="150"/>
      <c r="F1036" s="150"/>
      <c r="G1036" s="150"/>
      <c r="H1036" s="150"/>
      <c r="I1036" s="150"/>
      <c r="J1036" s="150"/>
      <c r="K1036" s="150"/>
      <c r="L1036" s="150"/>
      <c r="M1036" s="150"/>
      <c r="N1036" s="150"/>
      <c r="O1036" s="149"/>
    </row>
    <row r="1037" spans="5:15" ht="20.25">
      <c r="E1037" s="150"/>
      <c r="F1037" s="150"/>
      <c r="G1037" s="150"/>
      <c r="H1037" s="150"/>
      <c r="I1037" s="150"/>
      <c r="J1037" s="150"/>
      <c r="K1037" s="150"/>
      <c r="L1037" s="150"/>
      <c r="M1037" s="150"/>
      <c r="N1037" s="150"/>
      <c r="O1037" s="149"/>
    </row>
    <row r="1038" spans="5:15" ht="20.25">
      <c r="E1038" s="150"/>
      <c r="F1038" s="150"/>
      <c r="G1038" s="150"/>
      <c r="H1038" s="150"/>
      <c r="I1038" s="150"/>
      <c r="J1038" s="150"/>
      <c r="K1038" s="150"/>
      <c r="L1038" s="150"/>
      <c r="M1038" s="150"/>
      <c r="N1038" s="150"/>
      <c r="O1038" s="149"/>
    </row>
    <row r="1039" spans="5:15" ht="20.25">
      <c r="E1039" s="150"/>
      <c r="F1039" s="150"/>
      <c r="G1039" s="150"/>
      <c r="H1039" s="150"/>
      <c r="I1039" s="150"/>
      <c r="J1039" s="150"/>
      <c r="K1039" s="150"/>
      <c r="L1039" s="150"/>
      <c r="M1039" s="150"/>
      <c r="N1039" s="150"/>
      <c r="O1039" s="149"/>
    </row>
    <row r="1040" spans="5:15" ht="20.25">
      <c r="E1040" s="150"/>
      <c r="F1040" s="150"/>
      <c r="G1040" s="150"/>
      <c r="H1040" s="150"/>
      <c r="I1040" s="150"/>
      <c r="J1040" s="150"/>
      <c r="K1040" s="150"/>
      <c r="L1040" s="150"/>
      <c r="M1040" s="150"/>
      <c r="N1040" s="150"/>
      <c r="O1040" s="149"/>
    </row>
    <row r="1041" spans="5:15" ht="20.25">
      <c r="E1041" s="150"/>
      <c r="F1041" s="150"/>
      <c r="G1041" s="150"/>
      <c r="H1041" s="150"/>
      <c r="I1041" s="150"/>
      <c r="J1041" s="150"/>
      <c r="K1041" s="150"/>
      <c r="L1041" s="150"/>
      <c r="M1041" s="150"/>
      <c r="N1041" s="150"/>
      <c r="O1041" s="149"/>
    </row>
    <row r="1042" spans="5:15" ht="20.25">
      <c r="E1042" s="150"/>
      <c r="F1042" s="150"/>
      <c r="G1042" s="150"/>
      <c r="H1042" s="150"/>
      <c r="I1042" s="150"/>
      <c r="J1042" s="150"/>
      <c r="K1042" s="150"/>
      <c r="L1042" s="150"/>
      <c r="M1042" s="150"/>
      <c r="N1042" s="150"/>
      <c r="O1042" s="149"/>
    </row>
    <row r="1043" spans="5:15" ht="20.25">
      <c r="E1043" s="150"/>
      <c r="F1043" s="150"/>
      <c r="G1043" s="150"/>
      <c r="H1043" s="150"/>
      <c r="I1043" s="150"/>
      <c r="J1043" s="150"/>
      <c r="K1043" s="150"/>
      <c r="L1043" s="150"/>
      <c r="M1043" s="150"/>
      <c r="N1043" s="150"/>
      <c r="O1043" s="149"/>
    </row>
    <row r="1044" spans="5:15" ht="20.25">
      <c r="E1044" s="150"/>
      <c r="F1044" s="150"/>
      <c r="G1044" s="150"/>
      <c r="H1044" s="150"/>
      <c r="I1044" s="150"/>
      <c r="J1044" s="150"/>
      <c r="K1044" s="150"/>
      <c r="L1044" s="150"/>
      <c r="M1044" s="150"/>
      <c r="N1044" s="150"/>
      <c r="O1044" s="149"/>
    </row>
    <row r="1045" spans="5:15" ht="20.25">
      <c r="E1045" s="150"/>
      <c r="F1045" s="150"/>
      <c r="G1045" s="150"/>
      <c r="H1045" s="150"/>
      <c r="I1045" s="150"/>
      <c r="J1045" s="150"/>
      <c r="K1045" s="150"/>
      <c r="L1045" s="150"/>
      <c r="M1045" s="150"/>
      <c r="N1045" s="150"/>
      <c r="O1045" s="149"/>
    </row>
    <row r="1046" spans="5:15" ht="20.25">
      <c r="E1046" s="150"/>
      <c r="F1046" s="150"/>
      <c r="G1046" s="150"/>
      <c r="H1046" s="150"/>
      <c r="I1046" s="150"/>
      <c r="J1046" s="150"/>
      <c r="K1046" s="150"/>
      <c r="L1046" s="150"/>
      <c r="M1046" s="150"/>
      <c r="N1046" s="150"/>
      <c r="O1046" s="149"/>
    </row>
    <row r="1047" spans="5:15" ht="20.25">
      <c r="E1047" s="150"/>
      <c r="F1047" s="150"/>
      <c r="G1047" s="150"/>
      <c r="H1047" s="150"/>
      <c r="I1047" s="150"/>
      <c r="J1047" s="150"/>
      <c r="K1047" s="150"/>
      <c r="L1047" s="150"/>
      <c r="M1047" s="150"/>
      <c r="N1047" s="150"/>
      <c r="O1047" s="149"/>
    </row>
    <row r="1048" spans="5:15" ht="20.25">
      <c r="E1048" s="150"/>
      <c r="F1048" s="150"/>
      <c r="G1048" s="150"/>
      <c r="H1048" s="150"/>
      <c r="I1048" s="150"/>
      <c r="J1048" s="150"/>
      <c r="K1048" s="150"/>
      <c r="L1048" s="150"/>
      <c r="M1048" s="150"/>
      <c r="N1048" s="150"/>
      <c r="O1048" s="149"/>
    </row>
    <row r="1049" spans="5:15" ht="20.25">
      <c r="E1049" s="150"/>
      <c r="F1049" s="150"/>
      <c r="G1049" s="150"/>
      <c r="H1049" s="150"/>
      <c r="I1049" s="150"/>
      <c r="J1049" s="150"/>
      <c r="K1049" s="150"/>
      <c r="L1049" s="150"/>
      <c r="M1049" s="150"/>
      <c r="N1049" s="150"/>
      <c r="O1049" s="149"/>
    </row>
    <row r="1050" spans="5:15" ht="20.25">
      <c r="E1050" s="150"/>
      <c r="F1050" s="150"/>
      <c r="G1050" s="150"/>
      <c r="H1050" s="150"/>
      <c r="I1050" s="150"/>
      <c r="J1050" s="150"/>
      <c r="K1050" s="150"/>
      <c r="L1050" s="150"/>
      <c r="M1050" s="150"/>
      <c r="N1050" s="150"/>
      <c r="O1050" s="149"/>
    </row>
    <row r="1051" spans="5:15" ht="20.25">
      <c r="E1051" s="150"/>
      <c r="F1051" s="150"/>
      <c r="G1051" s="150"/>
      <c r="H1051" s="150"/>
      <c r="I1051" s="150"/>
      <c r="J1051" s="150"/>
      <c r="K1051" s="150"/>
      <c r="L1051" s="150"/>
      <c r="M1051" s="150"/>
      <c r="N1051" s="150"/>
      <c r="O1051" s="149"/>
    </row>
    <row r="1052" spans="5:15" ht="20.25">
      <c r="E1052" s="150"/>
      <c r="F1052" s="150"/>
      <c r="G1052" s="150"/>
      <c r="H1052" s="150"/>
      <c r="I1052" s="150"/>
      <c r="J1052" s="150"/>
      <c r="K1052" s="150"/>
      <c r="L1052" s="150"/>
      <c r="M1052" s="150"/>
      <c r="N1052" s="150"/>
      <c r="O1052" s="149"/>
    </row>
    <row r="1053" spans="5:15" ht="20.25">
      <c r="E1053" s="150"/>
      <c r="F1053" s="150"/>
      <c r="G1053" s="150"/>
      <c r="H1053" s="150"/>
      <c r="I1053" s="150"/>
      <c r="J1053" s="150"/>
      <c r="K1053" s="150"/>
      <c r="L1053" s="150"/>
      <c r="M1053" s="150"/>
      <c r="N1053" s="150"/>
      <c r="O1053" s="149"/>
    </row>
    <row r="1054" spans="5:15" ht="20.25">
      <c r="E1054" s="150"/>
      <c r="F1054" s="150"/>
      <c r="G1054" s="150"/>
      <c r="H1054" s="150"/>
      <c r="I1054" s="150"/>
      <c r="J1054" s="150"/>
      <c r="K1054" s="150"/>
      <c r="L1054" s="150"/>
      <c r="M1054" s="150"/>
      <c r="N1054" s="150"/>
      <c r="O1054" s="149"/>
    </row>
    <row r="1055" spans="5:15" ht="20.25">
      <c r="E1055" s="150"/>
      <c r="F1055" s="150"/>
      <c r="G1055" s="150"/>
      <c r="H1055" s="150"/>
      <c r="I1055" s="150"/>
      <c r="J1055" s="150"/>
      <c r="K1055" s="150"/>
      <c r="L1055" s="150"/>
      <c r="M1055" s="150"/>
      <c r="N1055" s="150"/>
      <c r="O1055" s="149"/>
    </row>
    <row r="1056" spans="5:15" ht="20.25">
      <c r="E1056" s="150"/>
      <c r="F1056" s="150"/>
      <c r="G1056" s="150"/>
      <c r="H1056" s="150"/>
      <c r="I1056" s="150"/>
      <c r="J1056" s="150"/>
      <c r="K1056" s="150"/>
      <c r="L1056" s="150"/>
      <c r="M1056" s="150"/>
      <c r="N1056" s="150"/>
      <c r="O1056" s="149"/>
    </row>
    <row r="1057" spans="5:15" ht="20.25">
      <c r="E1057" s="150"/>
      <c r="F1057" s="150"/>
      <c r="G1057" s="150"/>
      <c r="H1057" s="150"/>
      <c r="I1057" s="150"/>
      <c r="J1057" s="150"/>
      <c r="K1057" s="150"/>
      <c r="L1057" s="150"/>
      <c r="M1057" s="150"/>
      <c r="N1057" s="150"/>
      <c r="O1057" s="149"/>
    </row>
    <row r="1058" spans="5:15" ht="20.25">
      <c r="E1058" s="150"/>
      <c r="F1058" s="150"/>
      <c r="G1058" s="150"/>
      <c r="H1058" s="150"/>
      <c r="I1058" s="150"/>
      <c r="J1058" s="150"/>
      <c r="K1058" s="150"/>
      <c r="L1058" s="150"/>
      <c r="M1058" s="150"/>
      <c r="N1058" s="150"/>
      <c r="O1058" s="149"/>
    </row>
    <row r="1059" spans="5:15" ht="20.25">
      <c r="E1059" s="150"/>
      <c r="F1059" s="150"/>
      <c r="G1059" s="150"/>
      <c r="H1059" s="150"/>
      <c r="I1059" s="150"/>
      <c r="J1059" s="150"/>
      <c r="K1059" s="150"/>
      <c r="L1059" s="150"/>
      <c r="M1059" s="150"/>
      <c r="N1059" s="150"/>
      <c r="O1059" s="149"/>
    </row>
    <row r="1060" spans="5:15" ht="20.25">
      <c r="E1060" s="150"/>
      <c r="F1060" s="150"/>
      <c r="G1060" s="150"/>
      <c r="H1060" s="150"/>
      <c r="I1060" s="150"/>
      <c r="J1060" s="150"/>
      <c r="K1060" s="150"/>
      <c r="L1060" s="150"/>
      <c r="M1060" s="150"/>
      <c r="N1060" s="150"/>
      <c r="O1060" s="149"/>
    </row>
    <row r="1061" spans="5:15" ht="20.25">
      <c r="E1061" s="150"/>
      <c r="F1061" s="150"/>
      <c r="G1061" s="150"/>
      <c r="H1061" s="150"/>
      <c r="I1061" s="150"/>
      <c r="J1061" s="150"/>
      <c r="K1061" s="150"/>
      <c r="L1061" s="150"/>
      <c r="M1061" s="150"/>
      <c r="N1061" s="150"/>
      <c r="O1061" s="149"/>
    </row>
    <row r="1062" spans="5:15" ht="20.25">
      <c r="E1062" s="150"/>
      <c r="F1062" s="150"/>
      <c r="G1062" s="150"/>
      <c r="H1062" s="150"/>
      <c r="I1062" s="150"/>
      <c r="J1062" s="150"/>
      <c r="K1062" s="150"/>
      <c r="L1062" s="150"/>
      <c r="M1062" s="150"/>
      <c r="N1062" s="150"/>
      <c r="O1062" s="149"/>
    </row>
    <row r="1063" spans="5:15" ht="20.25">
      <c r="E1063" s="150"/>
      <c r="F1063" s="150"/>
      <c r="G1063" s="150"/>
      <c r="H1063" s="150"/>
      <c r="I1063" s="150"/>
      <c r="J1063" s="150"/>
      <c r="K1063" s="150"/>
      <c r="L1063" s="150"/>
      <c r="M1063" s="150"/>
      <c r="N1063" s="150"/>
      <c r="O1063" s="149"/>
    </row>
    <row r="1064" spans="5:15" ht="20.25">
      <c r="E1064" s="150"/>
      <c r="F1064" s="150"/>
      <c r="G1064" s="150"/>
      <c r="H1064" s="150"/>
      <c r="I1064" s="150"/>
      <c r="J1064" s="150"/>
      <c r="K1064" s="150"/>
      <c r="L1064" s="150"/>
      <c r="M1064" s="150"/>
      <c r="N1064" s="150"/>
      <c r="O1064" s="149"/>
    </row>
    <row r="1065" spans="5:15" ht="20.25">
      <c r="E1065" s="150"/>
      <c r="F1065" s="150"/>
      <c r="G1065" s="150"/>
      <c r="H1065" s="150"/>
      <c r="I1065" s="150"/>
      <c r="J1065" s="150"/>
      <c r="K1065" s="150"/>
      <c r="L1065" s="150"/>
      <c r="M1065" s="150"/>
      <c r="N1065" s="150"/>
      <c r="O1065" s="149"/>
    </row>
    <row r="1066" spans="5:15" ht="20.25">
      <c r="E1066" s="150"/>
      <c r="F1066" s="150"/>
      <c r="G1066" s="150"/>
      <c r="H1066" s="150"/>
      <c r="I1066" s="150"/>
      <c r="J1066" s="150"/>
      <c r="K1066" s="150"/>
      <c r="L1066" s="150"/>
      <c r="M1066" s="150"/>
      <c r="N1066" s="150"/>
      <c r="O1066" s="149"/>
    </row>
    <row r="1067" spans="5:15" ht="20.25">
      <c r="E1067" s="150"/>
      <c r="F1067" s="150"/>
      <c r="G1067" s="150"/>
      <c r="H1067" s="150"/>
      <c r="I1067" s="150"/>
      <c r="J1067" s="150"/>
      <c r="K1067" s="150"/>
      <c r="L1067" s="150"/>
      <c r="M1067" s="150"/>
      <c r="N1067" s="150"/>
      <c r="O1067" s="149"/>
    </row>
    <row r="1068" spans="5:15" ht="20.25">
      <c r="E1068" s="150"/>
      <c r="F1068" s="150"/>
      <c r="G1068" s="150"/>
      <c r="H1068" s="150"/>
      <c r="I1068" s="150"/>
      <c r="J1068" s="150"/>
      <c r="K1068" s="150"/>
      <c r="L1068" s="150"/>
      <c r="M1068" s="150"/>
      <c r="N1068" s="150"/>
      <c r="O1068" s="149"/>
    </row>
    <row r="1069" spans="5:15" ht="20.25">
      <c r="E1069" s="150"/>
      <c r="F1069" s="150"/>
      <c r="G1069" s="150"/>
      <c r="H1069" s="150"/>
      <c r="I1069" s="150"/>
      <c r="J1069" s="150"/>
      <c r="K1069" s="150"/>
      <c r="L1069" s="150"/>
      <c r="M1069" s="150"/>
      <c r="N1069" s="150"/>
      <c r="O1069" s="149"/>
    </row>
    <row r="1070" spans="5:15" ht="20.25">
      <c r="E1070" s="150"/>
      <c r="F1070" s="150"/>
      <c r="G1070" s="150"/>
      <c r="H1070" s="150"/>
      <c r="I1070" s="150"/>
      <c r="J1070" s="150"/>
      <c r="K1070" s="150"/>
      <c r="L1070" s="150"/>
      <c r="M1070" s="150"/>
      <c r="N1070" s="150"/>
      <c r="O1070" s="149"/>
    </row>
    <row r="1071" spans="5:15" ht="20.25">
      <c r="E1071" s="150"/>
      <c r="F1071" s="150"/>
      <c r="G1071" s="150"/>
      <c r="H1071" s="150"/>
      <c r="I1071" s="150"/>
      <c r="J1071" s="150"/>
      <c r="K1071" s="150"/>
      <c r="L1071" s="150"/>
      <c r="M1071" s="150"/>
      <c r="N1071" s="150"/>
      <c r="O1071" s="149"/>
    </row>
    <row r="1072" spans="5:15" ht="20.25">
      <c r="E1072" s="150"/>
      <c r="F1072" s="150"/>
      <c r="G1072" s="150"/>
      <c r="H1072" s="150"/>
      <c r="I1072" s="150"/>
      <c r="J1072" s="150"/>
      <c r="K1072" s="150"/>
      <c r="L1072" s="150"/>
      <c r="M1072" s="150"/>
      <c r="N1072" s="150"/>
      <c r="O1072" s="149"/>
    </row>
    <row r="1073" spans="5:15" ht="20.25">
      <c r="E1073" s="150"/>
      <c r="F1073" s="150"/>
      <c r="G1073" s="150"/>
      <c r="H1073" s="150"/>
      <c r="I1073" s="150"/>
      <c r="J1073" s="150"/>
      <c r="K1073" s="150"/>
      <c r="L1073" s="150"/>
      <c r="M1073" s="150"/>
      <c r="N1073" s="150"/>
      <c r="O1073" s="149"/>
    </row>
    <row r="1074" spans="5:15" ht="20.25">
      <c r="E1074" s="150"/>
      <c r="F1074" s="150"/>
      <c r="G1074" s="150"/>
      <c r="H1074" s="150"/>
      <c r="I1074" s="150"/>
      <c r="J1074" s="150"/>
      <c r="K1074" s="150"/>
      <c r="L1074" s="150"/>
      <c r="M1074" s="150"/>
      <c r="N1074" s="150"/>
      <c r="O1074" s="149"/>
    </row>
    <row r="1075" spans="5:15" ht="20.25">
      <c r="E1075" s="150"/>
      <c r="F1075" s="150"/>
      <c r="G1075" s="150"/>
      <c r="H1075" s="150"/>
      <c r="I1075" s="150"/>
      <c r="J1075" s="150"/>
      <c r="K1075" s="150"/>
      <c r="L1075" s="150"/>
      <c r="M1075" s="150"/>
      <c r="N1075" s="150"/>
      <c r="O1075" s="149"/>
    </row>
    <row r="1076" spans="5:15" ht="20.25">
      <c r="E1076" s="150"/>
      <c r="F1076" s="150"/>
      <c r="G1076" s="150"/>
      <c r="H1076" s="150"/>
      <c r="I1076" s="150"/>
      <c r="J1076" s="150"/>
      <c r="K1076" s="150"/>
      <c r="L1076" s="150"/>
      <c r="M1076" s="150"/>
      <c r="N1076" s="150"/>
      <c r="O1076" s="149"/>
    </row>
    <row r="1077" spans="5:15" ht="20.25">
      <c r="E1077" s="150"/>
      <c r="F1077" s="150"/>
      <c r="G1077" s="150"/>
      <c r="H1077" s="150"/>
      <c r="I1077" s="150"/>
      <c r="J1077" s="150"/>
      <c r="K1077" s="150"/>
      <c r="L1077" s="150"/>
      <c r="M1077" s="150"/>
      <c r="N1077" s="150"/>
      <c r="O1077" s="149"/>
    </row>
    <row r="1078" spans="5:15" ht="20.25">
      <c r="E1078" s="150"/>
      <c r="F1078" s="150"/>
      <c r="G1078" s="150"/>
      <c r="H1078" s="150"/>
      <c r="I1078" s="150"/>
      <c r="J1078" s="150"/>
      <c r="K1078" s="150"/>
      <c r="L1078" s="150"/>
      <c r="M1078" s="150"/>
      <c r="N1078" s="150"/>
      <c r="O1078" s="149"/>
    </row>
    <row r="1079" spans="5:15" ht="20.25">
      <c r="E1079" s="150"/>
      <c r="F1079" s="150"/>
      <c r="G1079" s="150"/>
      <c r="H1079" s="150"/>
      <c r="I1079" s="150"/>
      <c r="J1079" s="150"/>
      <c r="K1079" s="150"/>
      <c r="L1079" s="150"/>
      <c r="M1079" s="150"/>
      <c r="N1079" s="150"/>
      <c r="O1079" s="149"/>
    </row>
    <row r="1080" spans="5:15" ht="20.25">
      <c r="E1080" s="150"/>
      <c r="F1080" s="150"/>
      <c r="G1080" s="150"/>
      <c r="H1080" s="150"/>
      <c r="I1080" s="150"/>
      <c r="J1080" s="150"/>
      <c r="K1080" s="150"/>
      <c r="L1080" s="150"/>
      <c r="M1080" s="150"/>
      <c r="N1080" s="150"/>
      <c r="O1080" s="149"/>
    </row>
    <row r="1081" spans="5:15" ht="20.25">
      <c r="E1081" s="150"/>
      <c r="F1081" s="150"/>
      <c r="G1081" s="150"/>
      <c r="H1081" s="150"/>
      <c r="I1081" s="150"/>
      <c r="J1081" s="150"/>
      <c r="K1081" s="150"/>
      <c r="L1081" s="150"/>
      <c r="M1081" s="150"/>
      <c r="N1081" s="150"/>
      <c r="O1081" s="149"/>
    </row>
    <row r="1082" spans="5:15" ht="20.25">
      <c r="E1082" s="150"/>
      <c r="F1082" s="150"/>
      <c r="G1082" s="150"/>
      <c r="H1082" s="150"/>
      <c r="I1082" s="150"/>
      <c r="J1082" s="150"/>
      <c r="K1082" s="150"/>
      <c r="L1082" s="150"/>
      <c r="M1082" s="150"/>
      <c r="N1082" s="150"/>
      <c r="O1082" s="149"/>
    </row>
    <row r="1083" spans="5:15" ht="20.25">
      <c r="E1083" s="150"/>
      <c r="F1083" s="150"/>
      <c r="G1083" s="150"/>
      <c r="H1083" s="150"/>
      <c r="I1083" s="150"/>
      <c r="J1083" s="150"/>
      <c r="K1083" s="150"/>
      <c r="L1083" s="150"/>
      <c r="M1083" s="150"/>
      <c r="N1083" s="150"/>
      <c r="O1083" s="149"/>
    </row>
    <row r="1084" spans="5:15" ht="20.25">
      <c r="E1084" s="150"/>
      <c r="F1084" s="150"/>
      <c r="G1084" s="150"/>
      <c r="H1084" s="150"/>
      <c r="I1084" s="150"/>
      <c r="J1084" s="150"/>
      <c r="K1084" s="150"/>
      <c r="L1084" s="150"/>
      <c r="M1084" s="150"/>
      <c r="N1084" s="150"/>
      <c r="O1084" s="149"/>
    </row>
    <row r="1085" spans="5:15" ht="20.25">
      <c r="E1085" s="150"/>
      <c r="F1085" s="150"/>
      <c r="G1085" s="150"/>
      <c r="H1085" s="150"/>
      <c r="I1085" s="150"/>
      <c r="J1085" s="150"/>
      <c r="K1085" s="150"/>
      <c r="L1085" s="150"/>
      <c r="M1085" s="150"/>
      <c r="N1085" s="150"/>
      <c r="O1085" s="149"/>
    </row>
    <row r="1086" spans="5:15" ht="20.25">
      <c r="E1086" s="150"/>
      <c r="F1086" s="150"/>
      <c r="G1086" s="150"/>
      <c r="H1086" s="150"/>
      <c r="I1086" s="150"/>
      <c r="J1086" s="150"/>
      <c r="K1086" s="150"/>
      <c r="L1086" s="150"/>
      <c r="M1086" s="150"/>
      <c r="N1086" s="150"/>
      <c r="O1086" s="149"/>
    </row>
    <row r="1087" spans="5:15" ht="20.25">
      <c r="E1087" s="150"/>
      <c r="F1087" s="150"/>
      <c r="G1087" s="150"/>
      <c r="H1087" s="150"/>
      <c r="I1087" s="150"/>
      <c r="J1087" s="150"/>
      <c r="K1087" s="150"/>
      <c r="L1087" s="150"/>
      <c r="M1087" s="150"/>
      <c r="N1087" s="150"/>
      <c r="O1087" s="149"/>
    </row>
    <row r="1088" spans="5:15" ht="20.25">
      <c r="E1088" s="150"/>
      <c r="F1088" s="150"/>
      <c r="G1088" s="150"/>
      <c r="H1088" s="150"/>
      <c r="I1088" s="150"/>
      <c r="J1088" s="150"/>
      <c r="K1088" s="150"/>
      <c r="L1088" s="150"/>
      <c r="M1088" s="150"/>
      <c r="N1088" s="150"/>
      <c r="O1088" s="149"/>
    </row>
    <row r="1089" spans="5:15" ht="20.25">
      <c r="E1089" s="150"/>
      <c r="F1089" s="150"/>
      <c r="G1089" s="150"/>
      <c r="H1089" s="150"/>
      <c r="I1089" s="150"/>
      <c r="J1089" s="150"/>
      <c r="K1089" s="150"/>
      <c r="L1089" s="150"/>
      <c r="M1089" s="150"/>
      <c r="N1089" s="150"/>
      <c r="O1089" s="149"/>
    </row>
    <row r="1090" spans="5:15" ht="20.25">
      <c r="E1090" s="150"/>
      <c r="F1090" s="150"/>
      <c r="G1090" s="150"/>
      <c r="H1090" s="150"/>
      <c r="I1090" s="150"/>
      <c r="J1090" s="150"/>
      <c r="K1090" s="150"/>
      <c r="L1090" s="150"/>
      <c r="M1090" s="150"/>
      <c r="N1090" s="150"/>
      <c r="O1090" s="149"/>
    </row>
    <row r="1091" spans="5:15" ht="20.25">
      <c r="E1091" s="150"/>
      <c r="F1091" s="150"/>
      <c r="G1091" s="150"/>
      <c r="H1091" s="150"/>
      <c r="I1091" s="150"/>
      <c r="J1091" s="150"/>
      <c r="K1091" s="150"/>
      <c r="L1091" s="150"/>
      <c r="M1091" s="150"/>
      <c r="N1091" s="150"/>
      <c r="O1091" s="149"/>
    </row>
    <row r="1092" spans="5:15" ht="20.25">
      <c r="E1092" s="150"/>
      <c r="F1092" s="150"/>
      <c r="G1092" s="150"/>
      <c r="H1092" s="150"/>
      <c r="I1092" s="150"/>
      <c r="J1092" s="150"/>
      <c r="K1092" s="150"/>
      <c r="L1092" s="150"/>
      <c r="M1092" s="150"/>
      <c r="N1092" s="150"/>
      <c r="O1092" s="149"/>
    </row>
    <row r="1093" spans="5:15" ht="20.25">
      <c r="E1093" s="150"/>
      <c r="F1093" s="150"/>
      <c r="G1093" s="150"/>
      <c r="H1093" s="150"/>
      <c r="I1093" s="150"/>
      <c r="J1093" s="150"/>
      <c r="K1093" s="150"/>
      <c r="L1093" s="150"/>
      <c r="M1093" s="150"/>
      <c r="N1093" s="150"/>
      <c r="O1093" s="149"/>
    </row>
    <row r="1094" spans="5:15" ht="20.25">
      <c r="E1094" s="150"/>
      <c r="F1094" s="150"/>
      <c r="G1094" s="150"/>
      <c r="H1094" s="150"/>
      <c r="I1094" s="150"/>
      <c r="J1094" s="150"/>
      <c r="K1094" s="150"/>
      <c r="L1094" s="150"/>
      <c r="M1094" s="150"/>
      <c r="N1094" s="150"/>
      <c r="O1094" s="149"/>
    </row>
    <row r="1095" spans="5:15" ht="20.25">
      <c r="E1095" s="150"/>
      <c r="F1095" s="150"/>
      <c r="G1095" s="150"/>
      <c r="H1095" s="150"/>
      <c r="I1095" s="150"/>
      <c r="J1095" s="150"/>
      <c r="K1095" s="150"/>
      <c r="L1095" s="150"/>
      <c r="M1095" s="150"/>
      <c r="N1095" s="150"/>
      <c r="O1095" s="149"/>
    </row>
    <row r="1096" spans="5:15" ht="20.25">
      <c r="E1096" s="150"/>
      <c r="F1096" s="150"/>
      <c r="G1096" s="150"/>
      <c r="H1096" s="150"/>
      <c r="I1096" s="150"/>
      <c r="J1096" s="150"/>
      <c r="K1096" s="150"/>
      <c r="L1096" s="150"/>
      <c r="M1096" s="150"/>
      <c r="N1096" s="150"/>
      <c r="O1096" s="149"/>
    </row>
    <row r="1097" spans="5:15" ht="20.25">
      <c r="E1097" s="150"/>
      <c r="F1097" s="150"/>
      <c r="G1097" s="150"/>
      <c r="H1097" s="150"/>
      <c r="I1097" s="150"/>
      <c r="J1097" s="150"/>
      <c r="K1097" s="150"/>
      <c r="L1097" s="150"/>
      <c r="M1097" s="150"/>
      <c r="N1097" s="150"/>
      <c r="O1097" s="149"/>
    </row>
    <row r="1098" spans="5:15" ht="20.25">
      <c r="E1098" s="150"/>
      <c r="F1098" s="150"/>
      <c r="G1098" s="150"/>
      <c r="H1098" s="150"/>
      <c r="I1098" s="150"/>
      <c r="J1098" s="150"/>
      <c r="K1098" s="150"/>
      <c r="L1098" s="150"/>
      <c r="M1098" s="150"/>
      <c r="N1098" s="150"/>
      <c r="O1098" s="149"/>
    </row>
    <row r="1099" spans="5:15" ht="20.25">
      <c r="E1099" s="150"/>
      <c r="F1099" s="150"/>
      <c r="G1099" s="150"/>
      <c r="H1099" s="150"/>
      <c r="I1099" s="150"/>
      <c r="J1099" s="150"/>
      <c r="K1099" s="150"/>
      <c r="L1099" s="150"/>
      <c r="M1099" s="150"/>
      <c r="N1099" s="150"/>
      <c r="O1099" s="149"/>
    </row>
    <row r="1100" spans="5:15" ht="20.25">
      <c r="E1100" s="150"/>
      <c r="F1100" s="150"/>
      <c r="G1100" s="150"/>
      <c r="H1100" s="150"/>
      <c r="I1100" s="150"/>
      <c r="J1100" s="150"/>
      <c r="K1100" s="150"/>
      <c r="L1100" s="150"/>
      <c r="M1100" s="150"/>
      <c r="N1100" s="150"/>
      <c r="O1100" s="149"/>
    </row>
    <row r="1101" spans="5:15" ht="20.25">
      <c r="E1101" s="150"/>
      <c r="F1101" s="150"/>
      <c r="G1101" s="150"/>
      <c r="H1101" s="150"/>
      <c r="I1101" s="150"/>
      <c r="J1101" s="150"/>
      <c r="K1101" s="150"/>
      <c r="L1101" s="150"/>
      <c r="M1101" s="150"/>
      <c r="N1101" s="150"/>
      <c r="O1101" s="149"/>
    </row>
    <row r="1102" spans="5:15" ht="20.25">
      <c r="E1102" s="150"/>
      <c r="F1102" s="150"/>
      <c r="G1102" s="150"/>
      <c r="H1102" s="150"/>
      <c r="I1102" s="150"/>
      <c r="J1102" s="150"/>
      <c r="K1102" s="150"/>
      <c r="L1102" s="150"/>
      <c r="M1102" s="150"/>
      <c r="N1102" s="150"/>
      <c r="O1102" s="149"/>
    </row>
    <row r="1103" spans="5:15" ht="20.25">
      <c r="E1103" s="150"/>
      <c r="F1103" s="150"/>
      <c r="G1103" s="150"/>
      <c r="H1103" s="150"/>
      <c r="I1103" s="150"/>
      <c r="J1103" s="150"/>
      <c r="K1103" s="150"/>
      <c r="L1103" s="150"/>
      <c r="M1103" s="150"/>
      <c r="N1103" s="150"/>
      <c r="O1103" s="149"/>
    </row>
    <row r="1104" spans="5:15" ht="20.25">
      <c r="E1104" s="150"/>
      <c r="F1104" s="150"/>
      <c r="G1104" s="150"/>
      <c r="H1104" s="150"/>
      <c r="I1104" s="150"/>
      <c r="J1104" s="150"/>
      <c r="K1104" s="150"/>
      <c r="L1104" s="150"/>
      <c r="M1104" s="150"/>
      <c r="N1104" s="150"/>
      <c r="O1104" s="149"/>
    </row>
    <row r="1105" spans="5:15" ht="20.25">
      <c r="E1105" s="150"/>
      <c r="F1105" s="150"/>
      <c r="G1105" s="150"/>
      <c r="H1105" s="150"/>
      <c r="I1105" s="150"/>
      <c r="J1105" s="150"/>
      <c r="K1105" s="150"/>
      <c r="L1105" s="150"/>
      <c r="M1105" s="150"/>
      <c r="N1105" s="150"/>
      <c r="O1105" s="149"/>
    </row>
    <row r="1106" spans="5:15" ht="20.25">
      <c r="E1106" s="150"/>
      <c r="F1106" s="150"/>
      <c r="G1106" s="150"/>
      <c r="H1106" s="150"/>
      <c r="I1106" s="150"/>
      <c r="J1106" s="150"/>
      <c r="K1106" s="150"/>
      <c r="L1106" s="150"/>
      <c r="M1106" s="150"/>
      <c r="N1106" s="150"/>
      <c r="O1106" s="149"/>
    </row>
    <row r="1107" spans="5:15" ht="20.25">
      <c r="E1107" s="150"/>
      <c r="F1107" s="150"/>
      <c r="G1107" s="150"/>
      <c r="H1107" s="150"/>
      <c r="I1107" s="150"/>
      <c r="J1107" s="150"/>
      <c r="K1107" s="150"/>
      <c r="L1107" s="150"/>
      <c r="M1107" s="150"/>
      <c r="N1107" s="150"/>
      <c r="O1107" s="149"/>
    </row>
    <row r="1108" spans="5:15" ht="20.25">
      <c r="E1108" s="150"/>
      <c r="F1108" s="150"/>
      <c r="G1108" s="150"/>
      <c r="H1108" s="150"/>
      <c r="I1108" s="150"/>
      <c r="J1108" s="150"/>
      <c r="K1108" s="150"/>
      <c r="L1108" s="150"/>
      <c r="M1108" s="150"/>
      <c r="N1108" s="150"/>
      <c r="O1108" s="149"/>
    </row>
    <row r="1109" spans="5:15" ht="20.25">
      <c r="E1109" s="150"/>
      <c r="F1109" s="150"/>
      <c r="G1109" s="150"/>
      <c r="H1109" s="150"/>
      <c r="I1109" s="150"/>
      <c r="J1109" s="150"/>
      <c r="K1109" s="150"/>
      <c r="L1109" s="150"/>
      <c r="M1109" s="150"/>
      <c r="N1109" s="150"/>
      <c r="O1109" s="149"/>
    </row>
    <row r="1110" spans="5:15" ht="20.25">
      <c r="E1110" s="150"/>
      <c r="F1110" s="150"/>
      <c r="G1110" s="150"/>
      <c r="H1110" s="150"/>
      <c r="I1110" s="150"/>
      <c r="J1110" s="150"/>
      <c r="K1110" s="150"/>
      <c r="L1110" s="150"/>
      <c r="M1110" s="150"/>
      <c r="N1110" s="150"/>
      <c r="O1110" s="149"/>
    </row>
    <row r="1111" spans="5:15" ht="20.25">
      <c r="E1111" s="150"/>
      <c r="F1111" s="150"/>
      <c r="G1111" s="150"/>
      <c r="H1111" s="150"/>
      <c r="I1111" s="150"/>
      <c r="J1111" s="150"/>
      <c r="K1111" s="150"/>
      <c r="L1111" s="150"/>
      <c r="M1111" s="150"/>
      <c r="N1111" s="150"/>
      <c r="O1111" s="149"/>
    </row>
    <row r="1112" spans="5:15" ht="20.25">
      <c r="E1112" s="150"/>
      <c r="F1112" s="150"/>
      <c r="G1112" s="150"/>
      <c r="H1112" s="150"/>
      <c r="I1112" s="150"/>
      <c r="J1112" s="150"/>
      <c r="K1112" s="150"/>
      <c r="L1112" s="150"/>
      <c r="M1112" s="150"/>
      <c r="N1112" s="150"/>
      <c r="O1112" s="149"/>
    </row>
    <row r="1113" spans="5:15" ht="20.25">
      <c r="E1113" s="150"/>
      <c r="F1113" s="150"/>
      <c r="G1113" s="150"/>
      <c r="H1113" s="150"/>
      <c r="I1113" s="150"/>
      <c r="J1113" s="150"/>
      <c r="K1113" s="150"/>
      <c r="L1113" s="150"/>
      <c r="M1113" s="150"/>
      <c r="N1113" s="150"/>
      <c r="O1113" s="149"/>
    </row>
    <row r="1114" spans="5:15" ht="20.25">
      <c r="E1114" s="150"/>
      <c r="F1114" s="150"/>
      <c r="G1114" s="150"/>
      <c r="H1114" s="150"/>
      <c r="I1114" s="150"/>
      <c r="J1114" s="150"/>
      <c r="K1114" s="150"/>
      <c r="L1114" s="150"/>
      <c r="M1114" s="150"/>
      <c r="N1114" s="150"/>
      <c r="O1114" s="149"/>
    </row>
    <row r="1115" spans="5:15" ht="20.25">
      <c r="E1115" s="150"/>
      <c r="F1115" s="150"/>
      <c r="G1115" s="150"/>
      <c r="H1115" s="150"/>
      <c r="I1115" s="150"/>
      <c r="J1115" s="150"/>
      <c r="K1115" s="150"/>
      <c r="L1115" s="150"/>
      <c r="M1115" s="150"/>
      <c r="N1115" s="150"/>
      <c r="O1115" s="149"/>
    </row>
    <row r="1116" spans="5:15" ht="20.25">
      <c r="E1116" s="150"/>
      <c r="F1116" s="150"/>
      <c r="G1116" s="150"/>
      <c r="H1116" s="150"/>
      <c r="I1116" s="150"/>
      <c r="J1116" s="150"/>
      <c r="K1116" s="150"/>
      <c r="L1116" s="150"/>
      <c r="M1116" s="150"/>
      <c r="N1116" s="150"/>
      <c r="O1116" s="149"/>
    </row>
    <row r="1117" spans="5:15" ht="20.25">
      <c r="E1117" s="150"/>
      <c r="F1117" s="150"/>
      <c r="G1117" s="150"/>
      <c r="H1117" s="150"/>
      <c r="I1117" s="150"/>
      <c r="J1117" s="150"/>
      <c r="K1117" s="150"/>
      <c r="L1117" s="150"/>
      <c r="M1117" s="150"/>
      <c r="N1117" s="150"/>
      <c r="O1117" s="149"/>
    </row>
    <row r="1118" spans="5:15" ht="20.25">
      <c r="E1118" s="150"/>
      <c r="F1118" s="150"/>
      <c r="G1118" s="150"/>
      <c r="H1118" s="150"/>
      <c r="I1118" s="150"/>
      <c r="J1118" s="150"/>
      <c r="K1118" s="150"/>
      <c r="L1118" s="150"/>
      <c r="M1118" s="150"/>
      <c r="N1118" s="150"/>
      <c r="O1118" s="149"/>
    </row>
    <row r="1119" spans="5:15" ht="20.25">
      <c r="E1119" s="150"/>
      <c r="F1119" s="150"/>
      <c r="G1119" s="150"/>
      <c r="H1119" s="150"/>
      <c r="I1119" s="150"/>
      <c r="J1119" s="150"/>
      <c r="K1119" s="150"/>
      <c r="L1119" s="150"/>
      <c r="M1119" s="150"/>
      <c r="N1119" s="150"/>
      <c r="O1119" s="149"/>
    </row>
    <row r="1120" spans="5:15" ht="20.25">
      <c r="E1120" s="150"/>
      <c r="F1120" s="150"/>
      <c r="G1120" s="150"/>
      <c r="H1120" s="150"/>
      <c r="I1120" s="150"/>
      <c r="J1120" s="150"/>
      <c r="K1120" s="150"/>
      <c r="L1120" s="150"/>
      <c r="M1120" s="150"/>
      <c r="N1120" s="150"/>
      <c r="O1120" s="149"/>
    </row>
    <row r="1121" spans="5:15" ht="20.25">
      <c r="E1121" s="150"/>
      <c r="F1121" s="150"/>
      <c r="G1121" s="150"/>
      <c r="H1121" s="150"/>
      <c r="I1121" s="150"/>
      <c r="J1121" s="150"/>
      <c r="K1121" s="150"/>
      <c r="L1121" s="150"/>
      <c r="M1121" s="150"/>
      <c r="N1121" s="150"/>
      <c r="O1121" s="149"/>
    </row>
    <row r="1122" spans="5:15" ht="20.25">
      <c r="E1122" s="150"/>
      <c r="F1122" s="150"/>
      <c r="G1122" s="150"/>
      <c r="H1122" s="150"/>
      <c r="I1122" s="150"/>
      <c r="J1122" s="150"/>
      <c r="K1122" s="150"/>
      <c r="L1122" s="150"/>
      <c r="M1122" s="150"/>
      <c r="N1122" s="150"/>
      <c r="O1122" s="149"/>
    </row>
    <row r="1123" spans="5:15" ht="20.25">
      <c r="E1123" s="150"/>
      <c r="F1123" s="150"/>
      <c r="G1123" s="150"/>
      <c r="H1123" s="150"/>
      <c r="I1123" s="150"/>
      <c r="J1123" s="150"/>
      <c r="K1123" s="150"/>
      <c r="L1123" s="150"/>
      <c r="M1123" s="150"/>
      <c r="N1123" s="150"/>
      <c r="O1123" s="149"/>
    </row>
    <row r="1124" spans="5:15" ht="20.25">
      <c r="E1124" s="150"/>
      <c r="F1124" s="150"/>
      <c r="G1124" s="150"/>
      <c r="H1124" s="150"/>
      <c r="I1124" s="150"/>
      <c r="J1124" s="150"/>
      <c r="K1124" s="150"/>
      <c r="L1124" s="150"/>
      <c r="M1124" s="150"/>
      <c r="N1124" s="150"/>
      <c r="O1124" s="149"/>
    </row>
    <row r="1125" spans="5:15" ht="20.25">
      <c r="E1125" s="150"/>
      <c r="F1125" s="150"/>
      <c r="G1125" s="150"/>
      <c r="H1125" s="150"/>
      <c r="I1125" s="150"/>
      <c r="J1125" s="150"/>
      <c r="K1125" s="150"/>
      <c r="L1125" s="150"/>
      <c r="M1125" s="150"/>
      <c r="N1125" s="150"/>
      <c r="O1125" s="149"/>
    </row>
    <row r="1126" spans="5:15" ht="20.25">
      <c r="E1126" s="151"/>
      <c r="F1126" s="151"/>
      <c r="G1126" s="151"/>
      <c r="H1126" s="151"/>
      <c r="I1126" s="151"/>
      <c r="J1126" s="151"/>
      <c r="K1126" s="151"/>
      <c r="L1126" s="151"/>
      <c r="M1126" s="151"/>
      <c r="N1126" s="151"/>
      <c r="O1126" s="149"/>
    </row>
    <row r="1127" spans="5:15" ht="20.25">
      <c r="E1127" s="151"/>
      <c r="F1127" s="151"/>
      <c r="G1127" s="151"/>
      <c r="H1127" s="151"/>
      <c r="I1127" s="151"/>
      <c r="J1127" s="151"/>
      <c r="K1127" s="151"/>
      <c r="L1127" s="151"/>
      <c r="M1127" s="151"/>
      <c r="N1127" s="151"/>
      <c r="O1127" s="149"/>
    </row>
    <row r="1128" spans="5:15" ht="20.25">
      <c r="E1128" s="151"/>
      <c r="F1128" s="151"/>
      <c r="G1128" s="151"/>
      <c r="H1128" s="151"/>
      <c r="I1128" s="151"/>
      <c r="J1128" s="151"/>
      <c r="K1128" s="151"/>
      <c r="L1128" s="151"/>
      <c r="M1128" s="151"/>
      <c r="N1128" s="151"/>
      <c r="O1128" s="149"/>
    </row>
    <row r="1129" spans="5:15" ht="20.25">
      <c r="E1129" s="151"/>
      <c r="F1129" s="151"/>
      <c r="G1129" s="151"/>
      <c r="H1129" s="151"/>
      <c r="I1129" s="151"/>
      <c r="J1129" s="151"/>
      <c r="K1129" s="151"/>
      <c r="L1129" s="151"/>
      <c r="M1129" s="151"/>
      <c r="N1129" s="151"/>
      <c r="O1129" s="149"/>
    </row>
    <row r="1130" spans="5:15" ht="20.25">
      <c r="E1130" s="151"/>
      <c r="F1130" s="151"/>
      <c r="G1130" s="151"/>
      <c r="H1130" s="151"/>
      <c r="I1130" s="151"/>
      <c r="J1130" s="151"/>
      <c r="K1130" s="151"/>
      <c r="L1130" s="151"/>
      <c r="M1130" s="151"/>
      <c r="N1130" s="151"/>
      <c r="O1130" s="149"/>
    </row>
    <row r="1131" spans="5:15" ht="20.25">
      <c r="E1131" s="151"/>
      <c r="F1131" s="151"/>
      <c r="G1131" s="151"/>
      <c r="H1131" s="151"/>
      <c r="I1131" s="151"/>
      <c r="J1131" s="151"/>
      <c r="K1131" s="151"/>
      <c r="L1131" s="151"/>
      <c r="M1131" s="151"/>
      <c r="N1131" s="151"/>
      <c r="O1131" s="149"/>
    </row>
    <row r="1132" spans="5:15" ht="20.25">
      <c r="E1132" s="151"/>
      <c r="F1132" s="151"/>
      <c r="G1132" s="151"/>
      <c r="H1132" s="151"/>
      <c r="I1132" s="151"/>
      <c r="J1132" s="151"/>
      <c r="K1132" s="151"/>
      <c r="L1132" s="151"/>
      <c r="M1132" s="151"/>
      <c r="N1132" s="151"/>
      <c r="O1132" s="149"/>
    </row>
    <row r="1133" spans="5:15" ht="20.25">
      <c r="E1133" s="151"/>
      <c r="F1133" s="151"/>
      <c r="G1133" s="151"/>
      <c r="H1133" s="151"/>
      <c r="I1133" s="151"/>
      <c r="J1133" s="151"/>
      <c r="K1133" s="151"/>
      <c r="L1133" s="151"/>
      <c r="M1133" s="151"/>
      <c r="N1133" s="151"/>
      <c r="O1133" s="149"/>
    </row>
    <row r="1134" spans="5:15" ht="20.25">
      <c r="E1134" s="151"/>
      <c r="F1134" s="151"/>
      <c r="G1134" s="151"/>
      <c r="H1134" s="151"/>
      <c r="I1134" s="151"/>
      <c r="J1134" s="151"/>
      <c r="K1134" s="151"/>
      <c r="L1134" s="151"/>
      <c r="M1134" s="151"/>
      <c r="N1134" s="151"/>
      <c r="O1134" s="149"/>
    </row>
    <row r="1135" spans="5:15" ht="20.25">
      <c r="E1135" s="151"/>
      <c r="F1135" s="151"/>
      <c r="G1135" s="151"/>
      <c r="H1135" s="151"/>
      <c r="I1135" s="151"/>
      <c r="J1135" s="151"/>
      <c r="K1135" s="151"/>
      <c r="L1135" s="151"/>
      <c r="M1135" s="151"/>
      <c r="N1135" s="151"/>
      <c r="O1135" s="149"/>
    </row>
    <row r="1136" spans="5:15" ht="20.25">
      <c r="E1136" s="151"/>
      <c r="F1136" s="151"/>
      <c r="G1136" s="151"/>
      <c r="H1136" s="151"/>
      <c r="I1136" s="151"/>
      <c r="J1136" s="151"/>
      <c r="K1136" s="151"/>
      <c r="L1136" s="151"/>
      <c r="M1136" s="151"/>
      <c r="N1136" s="151"/>
      <c r="O1136" s="149"/>
    </row>
    <row r="1137" spans="5:15" ht="20.25">
      <c r="E1137" s="151"/>
      <c r="F1137" s="151"/>
      <c r="G1137" s="151"/>
      <c r="H1137" s="151"/>
      <c r="I1137" s="151"/>
      <c r="J1137" s="151"/>
      <c r="K1137" s="151"/>
      <c r="L1137" s="151"/>
      <c r="M1137" s="151"/>
      <c r="N1137" s="151"/>
      <c r="O1137" s="149"/>
    </row>
    <row r="1138" spans="5:15" ht="20.25">
      <c r="E1138" s="151"/>
      <c r="F1138" s="151"/>
      <c r="G1138" s="151"/>
      <c r="H1138" s="151"/>
      <c r="I1138" s="151"/>
      <c r="J1138" s="151"/>
      <c r="K1138" s="151"/>
      <c r="L1138" s="151"/>
      <c r="M1138" s="151"/>
      <c r="N1138" s="151"/>
      <c r="O1138" s="149"/>
    </row>
    <row r="1139" spans="5:15" ht="20.25">
      <c r="E1139" s="151"/>
      <c r="F1139" s="151"/>
      <c r="G1139" s="151"/>
      <c r="H1139" s="151"/>
      <c r="I1139" s="151"/>
      <c r="J1139" s="151"/>
      <c r="K1139" s="151"/>
      <c r="L1139" s="151"/>
      <c r="M1139" s="151"/>
      <c r="N1139" s="151"/>
      <c r="O1139" s="149"/>
    </row>
    <row r="1140" spans="5:15" ht="20.25">
      <c r="E1140" s="151"/>
      <c r="F1140" s="151"/>
      <c r="G1140" s="151"/>
      <c r="H1140" s="151"/>
      <c r="I1140" s="151"/>
      <c r="J1140" s="151"/>
      <c r="K1140" s="151"/>
      <c r="L1140" s="151"/>
      <c r="M1140" s="151"/>
      <c r="N1140" s="151"/>
      <c r="O1140" s="149"/>
    </row>
    <row r="1141" spans="5:15" ht="20.25">
      <c r="E1141" s="151"/>
      <c r="F1141" s="151"/>
      <c r="G1141" s="151"/>
      <c r="H1141" s="151"/>
      <c r="I1141" s="151"/>
      <c r="J1141" s="151"/>
      <c r="K1141" s="151"/>
      <c r="L1141" s="151"/>
      <c r="M1141" s="151"/>
      <c r="N1141" s="151"/>
      <c r="O1141" s="149"/>
    </row>
    <row r="1142" spans="5:15" ht="20.25">
      <c r="E1142" s="151"/>
      <c r="F1142" s="151"/>
      <c r="G1142" s="151"/>
      <c r="H1142" s="151"/>
      <c r="I1142" s="151"/>
      <c r="J1142" s="151"/>
      <c r="K1142" s="151"/>
      <c r="L1142" s="151"/>
      <c r="M1142" s="151"/>
      <c r="N1142" s="151"/>
      <c r="O1142" s="149"/>
    </row>
    <row r="1143" spans="5:15" ht="20.25">
      <c r="E1143" s="151"/>
      <c r="F1143" s="151"/>
      <c r="G1143" s="151"/>
      <c r="H1143" s="151"/>
      <c r="I1143" s="151"/>
      <c r="J1143" s="151"/>
      <c r="K1143" s="151"/>
      <c r="L1143" s="151"/>
      <c r="M1143" s="151"/>
      <c r="N1143" s="151"/>
      <c r="O1143" s="149"/>
    </row>
    <row r="1144" spans="5:15" ht="20.25">
      <c r="E1144" s="151"/>
      <c r="F1144" s="151"/>
      <c r="G1144" s="151"/>
      <c r="H1144" s="151"/>
      <c r="I1144" s="151"/>
      <c r="J1144" s="151"/>
      <c r="K1144" s="151"/>
      <c r="L1144" s="151"/>
      <c r="M1144" s="151"/>
      <c r="N1144" s="151"/>
      <c r="O1144" s="149"/>
    </row>
    <row r="1145" spans="5:15" ht="20.25">
      <c r="E1145" s="151"/>
      <c r="F1145" s="151"/>
      <c r="G1145" s="151"/>
      <c r="H1145" s="151"/>
      <c r="I1145" s="151"/>
      <c r="J1145" s="151"/>
      <c r="K1145" s="151"/>
      <c r="L1145" s="151"/>
      <c r="M1145" s="151"/>
      <c r="N1145" s="151"/>
      <c r="O1145" s="149"/>
    </row>
    <row r="1146" spans="5:15" ht="20.25">
      <c r="E1146" s="151"/>
      <c r="F1146" s="151"/>
      <c r="G1146" s="151"/>
      <c r="H1146" s="151"/>
      <c r="I1146" s="151"/>
      <c r="J1146" s="151"/>
      <c r="K1146" s="151"/>
      <c r="L1146" s="151"/>
      <c r="M1146" s="151"/>
      <c r="N1146" s="151"/>
      <c r="O1146" s="149"/>
    </row>
    <row r="1147" spans="5:15" ht="20.25">
      <c r="E1147" s="151"/>
      <c r="F1147" s="151"/>
      <c r="G1147" s="151"/>
      <c r="H1147" s="151"/>
      <c r="I1147" s="151"/>
      <c r="J1147" s="151"/>
      <c r="K1147" s="151"/>
      <c r="L1147" s="151"/>
      <c r="M1147" s="151"/>
      <c r="N1147" s="151"/>
      <c r="O1147" s="149"/>
    </row>
    <row r="1148" spans="5:15" ht="20.25">
      <c r="E1148" s="151"/>
      <c r="F1148" s="151"/>
      <c r="G1148" s="151"/>
      <c r="H1148" s="151"/>
      <c r="I1148" s="151"/>
      <c r="J1148" s="151"/>
      <c r="K1148" s="151"/>
      <c r="L1148" s="151"/>
      <c r="M1148" s="151"/>
      <c r="N1148" s="151"/>
      <c r="O1148" s="149"/>
    </row>
    <row r="1149" spans="5:15" ht="20.25">
      <c r="E1149" s="151"/>
      <c r="F1149" s="151"/>
      <c r="G1149" s="151"/>
      <c r="H1149" s="151"/>
      <c r="I1149" s="151"/>
      <c r="J1149" s="151"/>
      <c r="K1149" s="151"/>
      <c r="L1149" s="151"/>
      <c r="M1149" s="151"/>
      <c r="N1149" s="151"/>
      <c r="O1149" s="149"/>
    </row>
    <row r="1150" spans="5:15" ht="20.25">
      <c r="E1150" s="151"/>
      <c r="F1150" s="151"/>
      <c r="G1150" s="151"/>
      <c r="H1150" s="151"/>
      <c r="I1150" s="151"/>
      <c r="J1150" s="151"/>
      <c r="K1150" s="151"/>
      <c r="L1150" s="151"/>
      <c r="M1150" s="151"/>
      <c r="N1150" s="151"/>
      <c r="O1150" s="149"/>
    </row>
    <row r="1151" spans="5:15" ht="20.25">
      <c r="E1151" s="151"/>
      <c r="F1151" s="151"/>
      <c r="G1151" s="151"/>
      <c r="H1151" s="151"/>
      <c r="I1151" s="151"/>
      <c r="J1151" s="151"/>
      <c r="K1151" s="151"/>
      <c r="L1151" s="151"/>
      <c r="M1151" s="151"/>
      <c r="N1151" s="151"/>
      <c r="O1151" s="149"/>
    </row>
    <row r="1152" spans="5:15" ht="20.25">
      <c r="E1152" s="151"/>
      <c r="F1152" s="151"/>
      <c r="G1152" s="151"/>
      <c r="H1152" s="151"/>
      <c r="I1152" s="151"/>
      <c r="J1152" s="151"/>
      <c r="K1152" s="151"/>
      <c r="L1152" s="151"/>
      <c r="M1152" s="151"/>
      <c r="N1152" s="151"/>
      <c r="O1152" s="149"/>
    </row>
    <row r="1153" spans="5:15" ht="20.25">
      <c r="E1153" s="151"/>
      <c r="F1153" s="151"/>
      <c r="G1153" s="151"/>
      <c r="H1153" s="151"/>
      <c r="I1153" s="151"/>
      <c r="J1153" s="151"/>
      <c r="K1153" s="151"/>
      <c r="L1153" s="151"/>
      <c r="M1153" s="151"/>
      <c r="N1153" s="151"/>
      <c r="O1153" s="149"/>
    </row>
    <row r="1154" spans="5:15" ht="20.25">
      <c r="E1154" s="151"/>
      <c r="F1154" s="151"/>
      <c r="G1154" s="151"/>
      <c r="H1154" s="151"/>
      <c r="I1154" s="151"/>
      <c r="J1154" s="151"/>
      <c r="K1154" s="151"/>
      <c r="L1154" s="151"/>
      <c r="M1154" s="151"/>
      <c r="N1154" s="151"/>
      <c r="O1154" s="149"/>
    </row>
    <row r="1155" spans="5:15" ht="20.25">
      <c r="E1155" s="151"/>
      <c r="F1155" s="151"/>
      <c r="G1155" s="151"/>
      <c r="H1155" s="151"/>
      <c r="I1155" s="151"/>
      <c r="J1155" s="151"/>
      <c r="K1155" s="151"/>
      <c r="L1155" s="151"/>
      <c r="M1155" s="151"/>
      <c r="N1155" s="151"/>
      <c r="O1155" s="149"/>
    </row>
    <row r="1156" spans="5:15" ht="20.25">
      <c r="E1156" s="151"/>
      <c r="F1156" s="151"/>
      <c r="G1156" s="151"/>
      <c r="H1156" s="151"/>
      <c r="I1156" s="151"/>
      <c r="J1156" s="151"/>
      <c r="K1156" s="151"/>
      <c r="L1156" s="151"/>
      <c r="M1156" s="151"/>
      <c r="N1156" s="151"/>
      <c r="O1156" s="149"/>
    </row>
    <row r="1157" spans="5:15" ht="20.25">
      <c r="E1157" s="151"/>
      <c r="F1157" s="151"/>
      <c r="G1157" s="151"/>
      <c r="H1157" s="151"/>
      <c r="I1157" s="151"/>
      <c r="J1157" s="151"/>
      <c r="K1157" s="151"/>
      <c r="L1157" s="151"/>
      <c r="M1157" s="151"/>
      <c r="N1157" s="151"/>
      <c r="O1157" s="149"/>
    </row>
    <row r="1158" spans="5:15" ht="20.25">
      <c r="E1158" s="151"/>
      <c r="F1158" s="151"/>
      <c r="G1158" s="151"/>
      <c r="H1158" s="151"/>
      <c r="I1158" s="151"/>
      <c r="J1158" s="151"/>
      <c r="K1158" s="151"/>
      <c r="L1158" s="151"/>
      <c r="M1158" s="151"/>
      <c r="N1158" s="151"/>
      <c r="O1158" s="149"/>
    </row>
    <row r="1159" spans="5:15" ht="20.25">
      <c r="E1159" s="151"/>
      <c r="F1159" s="151"/>
      <c r="G1159" s="151"/>
      <c r="H1159" s="151"/>
      <c r="I1159" s="151"/>
      <c r="J1159" s="151"/>
      <c r="K1159" s="151"/>
      <c r="L1159" s="151"/>
      <c r="M1159" s="151"/>
      <c r="N1159" s="151"/>
      <c r="O1159" s="149"/>
    </row>
    <row r="1160" spans="5:15" ht="20.25">
      <c r="E1160" s="151"/>
      <c r="F1160" s="151"/>
      <c r="G1160" s="151"/>
      <c r="H1160" s="151"/>
      <c r="I1160" s="151"/>
      <c r="J1160" s="151"/>
      <c r="K1160" s="151"/>
      <c r="L1160" s="151"/>
      <c r="M1160" s="151"/>
      <c r="N1160" s="151"/>
      <c r="O1160" s="149"/>
    </row>
    <row r="1161" spans="5:15" ht="20.25">
      <c r="E1161" s="151"/>
      <c r="F1161" s="151"/>
      <c r="G1161" s="151"/>
      <c r="H1161" s="151"/>
      <c r="I1161" s="151"/>
      <c r="J1161" s="151"/>
      <c r="K1161" s="151"/>
      <c r="L1161" s="151"/>
      <c r="M1161" s="151"/>
      <c r="N1161" s="151"/>
      <c r="O1161" s="149"/>
    </row>
    <row r="1162" spans="5:15" ht="20.25">
      <c r="E1162" s="151"/>
      <c r="F1162" s="151"/>
      <c r="G1162" s="151"/>
      <c r="H1162" s="151"/>
      <c r="I1162" s="151"/>
      <c r="J1162" s="151"/>
      <c r="K1162" s="151"/>
      <c r="L1162" s="151"/>
      <c r="M1162" s="151"/>
      <c r="N1162" s="151"/>
      <c r="O1162" s="149"/>
    </row>
    <row r="1163" spans="5:15" ht="20.25">
      <c r="E1163" s="151"/>
      <c r="F1163" s="151"/>
      <c r="G1163" s="151"/>
      <c r="H1163" s="151"/>
      <c r="I1163" s="151"/>
      <c r="J1163" s="151"/>
      <c r="K1163" s="151"/>
      <c r="L1163" s="151"/>
      <c r="M1163" s="151"/>
      <c r="N1163" s="151"/>
      <c r="O1163" s="149"/>
    </row>
    <row r="1164" spans="5:15" ht="20.25">
      <c r="E1164" s="151"/>
      <c r="F1164" s="151"/>
      <c r="G1164" s="151"/>
      <c r="H1164" s="151"/>
      <c r="I1164" s="151"/>
      <c r="J1164" s="151"/>
      <c r="K1164" s="151"/>
      <c r="L1164" s="151"/>
      <c r="M1164" s="151"/>
      <c r="N1164" s="151"/>
      <c r="O1164" s="149"/>
    </row>
    <row r="1165" spans="5:15" ht="20.25">
      <c r="E1165" s="151"/>
      <c r="F1165" s="151"/>
      <c r="G1165" s="151"/>
      <c r="H1165" s="151"/>
      <c r="I1165" s="151"/>
      <c r="J1165" s="151"/>
      <c r="K1165" s="151"/>
      <c r="L1165" s="151"/>
      <c r="M1165" s="151"/>
      <c r="N1165" s="151"/>
      <c r="O1165" s="149"/>
    </row>
    <row r="1166" spans="5:15" ht="20.25">
      <c r="E1166" s="151"/>
      <c r="F1166" s="151"/>
      <c r="G1166" s="151"/>
      <c r="H1166" s="151"/>
      <c r="I1166" s="151"/>
      <c r="J1166" s="151"/>
      <c r="K1166" s="151"/>
      <c r="L1166" s="151"/>
      <c r="M1166" s="151"/>
      <c r="N1166" s="151"/>
      <c r="O1166" s="149"/>
    </row>
    <row r="1167" spans="5:15" ht="20.25">
      <c r="E1167" s="151"/>
      <c r="F1167" s="151"/>
      <c r="G1167" s="151"/>
      <c r="H1167" s="151"/>
      <c r="I1167" s="151"/>
      <c r="J1167" s="151"/>
      <c r="K1167" s="151"/>
      <c r="L1167" s="151"/>
      <c r="M1167" s="151"/>
      <c r="N1167" s="151"/>
      <c r="O1167" s="149"/>
    </row>
    <row r="1168" spans="5:15" ht="20.25">
      <c r="E1168" s="151"/>
      <c r="F1168" s="151"/>
      <c r="G1168" s="151"/>
      <c r="H1168" s="151"/>
      <c r="I1168" s="151"/>
      <c r="J1168" s="151"/>
      <c r="K1168" s="151"/>
      <c r="L1168" s="151"/>
      <c r="M1168" s="151"/>
      <c r="N1168" s="151"/>
      <c r="O1168" s="149"/>
    </row>
    <row r="1169" spans="5:15" ht="20.25">
      <c r="E1169" s="151"/>
      <c r="F1169" s="151"/>
      <c r="G1169" s="151"/>
      <c r="H1169" s="151"/>
      <c r="I1169" s="151"/>
      <c r="J1169" s="151"/>
      <c r="K1169" s="151"/>
      <c r="L1169" s="151"/>
      <c r="M1169" s="151"/>
      <c r="N1169" s="151"/>
      <c r="O1169" s="149"/>
    </row>
    <row r="1170" spans="5:15" ht="20.25">
      <c r="E1170" s="151"/>
      <c r="F1170" s="151"/>
      <c r="G1170" s="151"/>
      <c r="H1170" s="151"/>
      <c r="I1170" s="151"/>
      <c r="J1170" s="151"/>
      <c r="K1170" s="151"/>
      <c r="L1170" s="151"/>
      <c r="M1170" s="151"/>
      <c r="N1170" s="151"/>
      <c r="O1170" s="149"/>
    </row>
    <row r="1171" spans="5:15" ht="20.25">
      <c r="E1171" s="151"/>
      <c r="F1171" s="151"/>
      <c r="G1171" s="151"/>
      <c r="H1171" s="151"/>
      <c r="I1171" s="151"/>
      <c r="J1171" s="151"/>
      <c r="K1171" s="151"/>
      <c r="L1171" s="151"/>
      <c r="M1171" s="151"/>
      <c r="N1171" s="151"/>
      <c r="O1171" s="149"/>
    </row>
    <row r="1172" spans="5:15" ht="20.25">
      <c r="E1172" s="151"/>
      <c r="F1172" s="151"/>
      <c r="G1172" s="151"/>
      <c r="H1172" s="151"/>
      <c r="I1172" s="151"/>
      <c r="J1172" s="151"/>
      <c r="K1172" s="151"/>
      <c r="L1172" s="151"/>
      <c r="M1172" s="151"/>
      <c r="N1172" s="151"/>
      <c r="O1172" s="149"/>
    </row>
    <row r="1173" spans="5:15" ht="20.25">
      <c r="E1173" s="151"/>
      <c r="F1173" s="151"/>
      <c r="G1173" s="151"/>
      <c r="H1173" s="151"/>
      <c r="I1173" s="151"/>
      <c r="J1173" s="151"/>
      <c r="K1173" s="151"/>
      <c r="L1173" s="151"/>
      <c r="M1173" s="151"/>
      <c r="N1173" s="151"/>
      <c r="O1173" s="149"/>
    </row>
    <row r="1174" spans="5:15" ht="20.25">
      <c r="E1174" s="151"/>
      <c r="F1174" s="151"/>
      <c r="G1174" s="151"/>
      <c r="H1174" s="151"/>
      <c r="I1174" s="151"/>
      <c r="J1174" s="151"/>
      <c r="K1174" s="151"/>
      <c r="L1174" s="151"/>
      <c r="M1174" s="151"/>
      <c r="N1174" s="151"/>
      <c r="O1174" s="149"/>
    </row>
    <row r="1175" spans="5:15" ht="20.25">
      <c r="E1175" s="151"/>
      <c r="F1175" s="151"/>
      <c r="G1175" s="151"/>
      <c r="H1175" s="151"/>
      <c r="I1175" s="151"/>
      <c r="J1175" s="151"/>
      <c r="K1175" s="151"/>
      <c r="L1175" s="151"/>
      <c r="M1175" s="151"/>
      <c r="N1175" s="151"/>
      <c r="O1175" s="149"/>
    </row>
    <row r="1176" spans="5:15" ht="20.25">
      <c r="E1176" s="151"/>
      <c r="F1176" s="151"/>
      <c r="G1176" s="151"/>
      <c r="H1176" s="151"/>
      <c r="I1176" s="151"/>
      <c r="J1176" s="151"/>
      <c r="K1176" s="151"/>
      <c r="L1176" s="151"/>
      <c r="M1176" s="151"/>
      <c r="N1176" s="151"/>
      <c r="O1176" s="149"/>
    </row>
    <row r="1177" spans="5:15" ht="20.25">
      <c r="E1177" s="151"/>
      <c r="F1177" s="151"/>
      <c r="G1177" s="151"/>
      <c r="H1177" s="151"/>
      <c r="I1177" s="151"/>
      <c r="J1177" s="151"/>
      <c r="K1177" s="151"/>
      <c r="L1177" s="151"/>
      <c r="M1177" s="151"/>
      <c r="N1177" s="151"/>
      <c r="O1177" s="149"/>
    </row>
    <row r="1178" spans="5:15" ht="20.25">
      <c r="E1178" s="151"/>
      <c r="F1178" s="151"/>
      <c r="G1178" s="151"/>
      <c r="H1178" s="151"/>
      <c r="I1178" s="151"/>
      <c r="J1178" s="151"/>
      <c r="K1178" s="151"/>
      <c r="L1178" s="151"/>
      <c r="M1178" s="151"/>
      <c r="N1178" s="151"/>
      <c r="O1178" s="149"/>
    </row>
    <row r="1179" spans="5:15" ht="20.25">
      <c r="E1179" s="151"/>
      <c r="F1179" s="151"/>
      <c r="G1179" s="151"/>
      <c r="H1179" s="151"/>
      <c r="I1179" s="151"/>
      <c r="J1179" s="151"/>
      <c r="K1179" s="151"/>
      <c r="L1179" s="151"/>
      <c r="M1179" s="151"/>
      <c r="N1179" s="151"/>
      <c r="O1179" s="149"/>
    </row>
    <row r="1180" spans="5:15" ht="20.25">
      <c r="E1180" s="151"/>
      <c r="F1180" s="151"/>
      <c r="G1180" s="151"/>
      <c r="H1180" s="151"/>
      <c r="I1180" s="151"/>
      <c r="J1180" s="151"/>
      <c r="K1180" s="151"/>
      <c r="L1180" s="151"/>
      <c r="M1180" s="151"/>
      <c r="N1180" s="151"/>
      <c r="O1180" s="149"/>
    </row>
    <row r="1181" spans="5:15" ht="20.25">
      <c r="E1181" s="151"/>
      <c r="F1181" s="151"/>
      <c r="G1181" s="151"/>
      <c r="H1181" s="151"/>
      <c r="I1181" s="151"/>
      <c r="J1181" s="151"/>
      <c r="K1181" s="151"/>
      <c r="L1181" s="151"/>
      <c r="M1181" s="151"/>
      <c r="N1181" s="151"/>
      <c r="O1181" s="149"/>
    </row>
    <row r="1182" spans="5:15" ht="20.25">
      <c r="E1182" s="151"/>
      <c r="F1182" s="151"/>
      <c r="G1182" s="151"/>
      <c r="H1182" s="151"/>
      <c r="I1182" s="151"/>
      <c r="J1182" s="151"/>
      <c r="K1182" s="151"/>
      <c r="L1182" s="151"/>
      <c r="M1182" s="151"/>
      <c r="N1182" s="151"/>
      <c r="O1182" s="149"/>
    </row>
    <row r="1183" spans="5:15" ht="20.25">
      <c r="E1183" s="151"/>
      <c r="F1183" s="151"/>
      <c r="G1183" s="151"/>
      <c r="H1183" s="151"/>
      <c r="I1183" s="151"/>
      <c r="J1183" s="151"/>
      <c r="K1183" s="151"/>
      <c r="L1183" s="151"/>
      <c r="M1183" s="151"/>
      <c r="N1183" s="151"/>
      <c r="O1183" s="149"/>
    </row>
    <row r="1184" spans="5:15" ht="20.25">
      <c r="E1184" s="151"/>
      <c r="F1184" s="151"/>
      <c r="G1184" s="151"/>
      <c r="H1184" s="151"/>
      <c r="I1184" s="151"/>
      <c r="J1184" s="151"/>
      <c r="K1184" s="151"/>
      <c r="L1184" s="151"/>
      <c r="M1184" s="151"/>
      <c r="N1184" s="151"/>
      <c r="O1184" s="149"/>
    </row>
    <row r="1185" spans="5:15" ht="20.25">
      <c r="E1185" s="151"/>
      <c r="F1185" s="151"/>
      <c r="G1185" s="151"/>
      <c r="H1185" s="151"/>
      <c r="I1185" s="151"/>
      <c r="J1185" s="151"/>
      <c r="K1185" s="151"/>
      <c r="L1185" s="151"/>
      <c r="M1185" s="151"/>
      <c r="N1185" s="151"/>
      <c r="O1185" s="149"/>
    </row>
    <row r="1186" spans="5:15" ht="20.25">
      <c r="E1186" s="151"/>
      <c r="F1186" s="151"/>
      <c r="G1186" s="151"/>
      <c r="H1186" s="151"/>
      <c r="I1186" s="151"/>
      <c r="J1186" s="151"/>
      <c r="K1186" s="151"/>
      <c r="L1186" s="151"/>
      <c r="M1186" s="151"/>
      <c r="N1186" s="151"/>
      <c r="O1186" s="149"/>
    </row>
    <row r="1187" spans="5:15" ht="20.25">
      <c r="E1187" s="151"/>
      <c r="F1187" s="151"/>
      <c r="G1187" s="151"/>
      <c r="H1187" s="151"/>
      <c r="I1187" s="151"/>
      <c r="J1187" s="151"/>
      <c r="K1187" s="151"/>
      <c r="L1187" s="151"/>
      <c r="M1187" s="151"/>
      <c r="N1187" s="151"/>
      <c r="O1187" s="149"/>
    </row>
    <row r="1188" spans="5:15" ht="20.25">
      <c r="E1188" s="151"/>
      <c r="F1188" s="151"/>
      <c r="G1188" s="151"/>
      <c r="H1188" s="151"/>
      <c r="I1188" s="151"/>
      <c r="J1188" s="151"/>
      <c r="K1188" s="151"/>
      <c r="L1188" s="151"/>
      <c r="M1188" s="151"/>
      <c r="N1188" s="151"/>
      <c r="O1188" s="149"/>
    </row>
    <row r="1189" spans="5:15" ht="20.25">
      <c r="E1189" s="151"/>
      <c r="F1189" s="151"/>
      <c r="G1189" s="151"/>
      <c r="H1189" s="151"/>
      <c r="I1189" s="151"/>
      <c r="J1189" s="151"/>
      <c r="K1189" s="151"/>
      <c r="L1189" s="151"/>
      <c r="M1189" s="151"/>
      <c r="N1189" s="151"/>
      <c r="O1189" s="149"/>
    </row>
    <row r="1190" spans="5:15" ht="20.25">
      <c r="E1190" s="151"/>
      <c r="F1190" s="151"/>
      <c r="G1190" s="151"/>
      <c r="H1190" s="151"/>
      <c r="I1190" s="151"/>
      <c r="J1190" s="151"/>
      <c r="K1190" s="151"/>
      <c r="L1190" s="151"/>
      <c r="M1190" s="151"/>
      <c r="N1190" s="151"/>
      <c r="O1190" s="149"/>
    </row>
    <row r="1191" spans="5:15" ht="20.25">
      <c r="E1191" s="151"/>
      <c r="F1191" s="151"/>
      <c r="G1191" s="151"/>
      <c r="H1191" s="151"/>
      <c r="I1191" s="151"/>
      <c r="J1191" s="151"/>
      <c r="K1191" s="151"/>
      <c r="L1191" s="151"/>
      <c r="M1191" s="151"/>
      <c r="N1191" s="151"/>
      <c r="O1191" s="149"/>
    </row>
    <row r="1192" spans="5:15" ht="20.25">
      <c r="E1192" s="151"/>
      <c r="F1192" s="151"/>
      <c r="G1192" s="151"/>
      <c r="H1192" s="151"/>
      <c r="I1192" s="151"/>
      <c r="J1192" s="151"/>
      <c r="K1192" s="151"/>
      <c r="L1192" s="151"/>
      <c r="M1192" s="151"/>
      <c r="N1192" s="151"/>
      <c r="O1192" s="149"/>
    </row>
    <row r="1193" spans="5:15" ht="20.25">
      <c r="E1193" s="151"/>
      <c r="F1193" s="151"/>
      <c r="G1193" s="151"/>
      <c r="H1193" s="151"/>
      <c r="I1193" s="151"/>
      <c r="J1193" s="151"/>
      <c r="K1193" s="151"/>
      <c r="L1193" s="151"/>
      <c r="M1193" s="151"/>
      <c r="N1193" s="151"/>
      <c r="O1193" s="149"/>
    </row>
    <row r="1194" spans="5:15" ht="20.25">
      <c r="E1194" s="151"/>
      <c r="F1194" s="151"/>
      <c r="G1194" s="151"/>
      <c r="H1194" s="151"/>
      <c r="I1194" s="151"/>
      <c r="J1194" s="151"/>
      <c r="K1194" s="151"/>
      <c r="L1194" s="151"/>
      <c r="M1194" s="151"/>
      <c r="N1194" s="151"/>
      <c r="O1194" s="149"/>
    </row>
    <row r="1195" spans="5:15" ht="20.25">
      <c r="E1195" s="151"/>
      <c r="F1195" s="151"/>
      <c r="G1195" s="151"/>
      <c r="H1195" s="151"/>
      <c r="I1195" s="151"/>
      <c r="J1195" s="151"/>
      <c r="K1195" s="151"/>
      <c r="L1195" s="151"/>
      <c r="M1195" s="151"/>
      <c r="N1195" s="151"/>
      <c r="O1195" s="149"/>
    </row>
    <row r="1196" spans="5:15" ht="20.25">
      <c r="E1196" s="151"/>
      <c r="F1196" s="151"/>
      <c r="G1196" s="151"/>
      <c r="H1196" s="151"/>
      <c r="I1196" s="151"/>
      <c r="J1196" s="151"/>
      <c r="K1196" s="151"/>
      <c r="L1196" s="151"/>
      <c r="M1196" s="151"/>
      <c r="N1196" s="151"/>
      <c r="O1196" s="149"/>
    </row>
    <row r="1197" spans="5:15" ht="20.25">
      <c r="E1197" s="151"/>
      <c r="F1197" s="151"/>
      <c r="G1197" s="151"/>
      <c r="H1197" s="151"/>
      <c r="I1197" s="151"/>
      <c r="J1197" s="151"/>
      <c r="K1197" s="151"/>
      <c r="L1197" s="151"/>
      <c r="M1197" s="151"/>
      <c r="N1197" s="151"/>
      <c r="O1197" s="149"/>
    </row>
    <row r="1198" spans="5:15" ht="20.25">
      <c r="E1198" s="151"/>
      <c r="F1198" s="151"/>
      <c r="G1198" s="151"/>
      <c r="H1198" s="151"/>
      <c r="I1198" s="151"/>
      <c r="J1198" s="151"/>
      <c r="K1198" s="151"/>
      <c r="L1198" s="151"/>
      <c r="M1198" s="151"/>
      <c r="N1198" s="151"/>
      <c r="O1198" s="149"/>
    </row>
    <row r="1199" spans="5:15" ht="20.25">
      <c r="E1199" s="151"/>
      <c r="F1199" s="151"/>
      <c r="G1199" s="151"/>
      <c r="H1199" s="151"/>
      <c r="I1199" s="151"/>
      <c r="J1199" s="151"/>
      <c r="K1199" s="151"/>
      <c r="L1199" s="151"/>
      <c r="M1199" s="151"/>
      <c r="N1199" s="151"/>
      <c r="O1199" s="149"/>
    </row>
    <row r="1200" spans="5:15" ht="20.25">
      <c r="E1200" s="151"/>
      <c r="F1200" s="151"/>
      <c r="G1200" s="151"/>
      <c r="H1200" s="151"/>
      <c r="I1200" s="151"/>
      <c r="J1200" s="151"/>
      <c r="K1200" s="151"/>
      <c r="L1200" s="151"/>
      <c r="M1200" s="151"/>
      <c r="N1200" s="151"/>
      <c r="O1200" s="149"/>
    </row>
    <row r="1201" spans="5:15" ht="20.25">
      <c r="E1201" s="151"/>
      <c r="F1201" s="151"/>
      <c r="G1201" s="151"/>
      <c r="H1201" s="151"/>
      <c r="I1201" s="151"/>
      <c r="J1201" s="151"/>
      <c r="K1201" s="151"/>
      <c r="L1201" s="151"/>
      <c r="M1201" s="151"/>
      <c r="N1201" s="151"/>
      <c r="O1201" s="149"/>
    </row>
    <row r="1202" spans="5:15" ht="20.25">
      <c r="E1202" s="151"/>
      <c r="F1202" s="151"/>
      <c r="G1202" s="151"/>
      <c r="H1202" s="151"/>
      <c r="I1202" s="151"/>
      <c r="J1202" s="151"/>
      <c r="K1202" s="151"/>
      <c r="L1202" s="151"/>
      <c r="M1202" s="151"/>
      <c r="N1202" s="151"/>
      <c r="O1202" s="149"/>
    </row>
    <row r="1203" spans="5:15" ht="20.25">
      <c r="E1203" s="151"/>
      <c r="F1203" s="151"/>
      <c r="G1203" s="151"/>
      <c r="H1203" s="151"/>
      <c r="I1203" s="151"/>
      <c r="J1203" s="151"/>
      <c r="K1203" s="151"/>
      <c r="L1203" s="151"/>
      <c r="M1203" s="151"/>
      <c r="N1203" s="151"/>
      <c r="O1203" s="149"/>
    </row>
    <row r="1204" spans="5:15" ht="20.25">
      <c r="E1204" s="151"/>
      <c r="F1204" s="151"/>
      <c r="G1204" s="151"/>
      <c r="H1204" s="151"/>
      <c r="I1204" s="151"/>
      <c r="J1204" s="151"/>
      <c r="K1204" s="151"/>
      <c r="L1204" s="151"/>
      <c r="M1204" s="151"/>
      <c r="N1204" s="151"/>
      <c r="O1204" s="149"/>
    </row>
    <row r="1205" spans="5:15" ht="20.25">
      <c r="E1205" s="151"/>
      <c r="F1205" s="151"/>
      <c r="G1205" s="151"/>
      <c r="H1205" s="151"/>
      <c r="I1205" s="151"/>
      <c r="J1205" s="151"/>
      <c r="K1205" s="151"/>
      <c r="L1205" s="151"/>
      <c r="M1205" s="151"/>
      <c r="N1205" s="151"/>
      <c r="O1205" s="149"/>
    </row>
    <row r="1206" spans="5:15" ht="20.25">
      <c r="E1206" s="151"/>
      <c r="F1206" s="151"/>
      <c r="G1206" s="151"/>
      <c r="H1206" s="151"/>
      <c r="I1206" s="151"/>
      <c r="J1206" s="151"/>
      <c r="K1206" s="151"/>
      <c r="L1206" s="151"/>
      <c r="M1206" s="151"/>
      <c r="N1206" s="151"/>
      <c r="O1206" s="149"/>
    </row>
    <row r="1207" spans="5:15" ht="20.25">
      <c r="E1207" s="151"/>
      <c r="F1207" s="151"/>
      <c r="G1207" s="151"/>
      <c r="H1207" s="151"/>
      <c r="I1207" s="151"/>
      <c r="J1207" s="151"/>
      <c r="K1207" s="151"/>
      <c r="L1207" s="151"/>
      <c r="M1207" s="151"/>
      <c r="N1207" s="151"/>
      <c r="O1207" s="149"/>
    </row>
    <row r="1208" spans="5:15" ht="20.25">
      <c r="E1208" s="151"/>
      <c r="F1208" s="151"/>
      <c r="G1208" s="151"/>
      <c r="H1208" s="151"/>
      <c r="I1208" s="151"/>
      <c r="J1208" s="151"/>
      <c r="K1208" s="151"/>
      <c r="L1208" s="151"/>
      <c r="M1208" s="151"/>
      <c r="N1208" s="151"/>
      <c r="O1208" s="149"/>
    </row>
    <row r="1209" spans="5:15" ht="20.25">
      <c r="E1209" s="151"/>
      <c r="F1209" s="151"/>
      <c r="G1209" s="151"/>
      <c r="H1209" s="151"/>
      <c r="I1209" s="151"/>
      <c r="J1209" s="151"/>
      <c r="K1209" s="151"/>
      <c r="L1209" s="151"/>
      <c r="M1209" s="151"/>
      <c r="N1209" s="151"/>
      <c r="O1209" s="149"/>
    </row>
    <row r="1210" spans="5:15" ht="20.25">
      <c r="E1210" s="151"/>
      <c r="F1210" s="151"/>
      <c r="G1210" s="151"/>
      <c r="H1210" s="151"/>
      <c r="I1210" s="151"/>
      <c r="J1210" s="151"/>
      <c r="K1210" s="151"/>
      <c r="L1210" s="151"/>
      <c r="M1210" s="151"/>
      <c r="N1210" s="151"/>
      <c r="O1210" s="149"/>
    </row>
    <row r="1211" spans="5:15" ht="20.25">
      <c r="E1211" s="151"/>
      <c r="F1211" s="151"/>
      <c r="G1211" s="151"/>
      <c r="H1211" s="151"/>
      <c r="I1211" s="151"/>
      <c r="J1211" s="151"/>
      <c r="K1211" s="151"/>
      <c r="L1211" s="151"/>
      <c r="M1211" s="151"/>
      <c r="N1211" s="151"/>
      <c r="O1211" s="149"/>
    </row>
    <row r="1212" spans="5:15" ht="20.25">
      <c r="E1212" s="151"/>
      <c r="F1212" s="151"/>
      <c r="G1212" s="151"/>
      <c r="H1212" s="151"/>
      <c r="I1212" s="151"/>
      <c r="J1212" s="151"/>
      <c r="K1212" s="151"/>
      <c r="L1212" s="151"/>
      <c r="M1212" s="151"/>
      <c r="N1212" s="151"/>
      <c r="O1212" s="149"/>
    </row>
    <row r="1213" spans="5:15" ht="20.25">
      <c r="E1213" s="151"/>
      <c r="F1213" s="151"/>
      <c r="G1213" s="151"/>
      <c r="H1213" s="151"/>
      <c r="I1213" s="151"/>
      <c r="J1213" s="151"/>
      <c r="K1213" s="151"/>
      <c r="L1213" s="151"/>
      <c r="M1213" s="151"/>
      <c r="N1213" s="151"/>
      <c r="O1213" s="149"/>
    </row>
    <row r="1214" spans="5:15" ht="20.25">
      <c r="E1214" s="151"/>
      <c r="F1214" s="151"/>
      <c r="G1214" s="151"/>
      <c r="H1214" s="151"/>
      <c r="I1214" s="151"/>
      <c r="J1214" s="151"/>
      <c r="K1214" s="151"/>
      <c r="L1214" s="151"/>
      <c r="M1214" s="151"/>
      <c r="N1214" s="151"/>
      <c r="O1214" s="149"/>
    </row>
    <row r="1215" spans="5:15" ht="20.25">
      <c r="E1215" s="151"/>
      <c r="F1215" s="151"/>
      <c r="G1215" s="151"/>
      <c r="H1215" s="151"/>
      <c r="I1215" s="151"/>
      <c r="J1215" s="151"/>
      <c r="K1215" s="151"/>
      <c r="L1215" s="151"/>
      <c r="M1215" s="151"/>
      <c r="N1215" s="151"/>
      <c r="O1215" s="149"/>
    </row>
    <row r="1216" spans="5:15" ht="20.25">
      <c r="E1216" s="151"/>
      <c r="F1216" s="151"/>
      <c r="G1216" s="151"/>
      <c r="H1216" s="151"/>
      <c r="I1216" s="151"/>
      <c r="J1216" s="151"/>
      <c r="K1216" s="151"/>
      <c r="L1216" s="151"/>
      <c r="M1216" s="151"/>
      <c r="N1216" s="151"/>
      <c r="O1216" s="149"/>
    </row>
    <row r="1217" spans="5:15" ht="20.25">
      <c r="E1217" s="151"/>
      <c r="F1217" s="151"/>
      <c r="G1217" s="151"/>
      <c r="H1217" s="151"/>
      <c r="I1217" s="151"/>
      <c r="J1217" s="151"/>
      <c r="K1217" s="151"/>
      <c r="L1217" s="151"/>
      <c r="M1217" s="151"/>
      <c r="N1217" s="151"/>
      <c r="O1217" s="149"/>
    </row>
    <row r="1218" spans="5:15" ht="20.25">
      <c r="E1218" s="151"/>
      <c r="F1218" s="151"/>
      <c r="G1218" s="151"/>
      <c r="H1218" s="151"/>
      <c r="I1218" s="151"/>
      <c r="J1218" s="151"/>
      <c r="K1218" s="151"/>
      <c r="L1218" s="151"/>
      <c r="M1218" s="151"/>
      <c r="N1218" s="151"/>
      <c r="O1218" s="149"/>
    </row>
    <row r="1219" spans="5:15" ht="20.25">
      <c r="E1219" s="151"/>
      <c r="F1219" s="151"/>
      <c r="G1219" s="151"/>
      <c r="H1219" s="151"/>
      <c r="I1219" s="151"/>
      <c r="J1219" s="151"/>
      <c r="K1219" s="151"/>
      <c r="L1219" s="151"/>
      <c r="M1219" s="151"/>
      <c r="N1219" s="151"/>
      <c r="O1219" s="149"/>
    </row>
    <row r="1220" spans="5:15" ht="20.25">
      <c r="E1220" s="151"/>
      <c r="F1220" s="151"/>
      <c r="G1220" s="151"/>
      <c r="H1220" s="151"/>
      <c r="I1220" s="151"/>
      <c r="J1220" s="151"/>
      <c r="K1220" s="151"/>
      <c r="L1220" s="151"/>
      <c r="M1220" s="151"/>
      <c r="N1220" s="151"/>
      <c r="O1220" s="149"/>
    </row>
    <row r="1221" spans="5:15" ht="20.25">
      <c r="E1221" s="151"/>
      <c r="F1221" s="151"/>
      <c r="G1221" s="151"/>
      <c r="H1221" s="151"/>
      <c r="I1221" s="151"/>
      <c r="J1221" s="151"/>
      <c r="K1221" s="151"/>
      <c r="L1221" s="151"/>
      <c r="M1221" s="151"/>
      <c r="N1221" s="151"/>
      <c r="O1221" s="149"/>
    </row>
    <row r="1222" spans="5:15" ht="20.25">
      <c r="E1222" s="151"/>
      <c r="F1222" s="151"/>
      <c r="G1222" s="151"/>
      <c r="H1222" s="151"/>
      <c r="I1222" s="151"/>
      <c r="J1222" s="151"/>
      <c r="K1222" s="151"/>
      <c r="L1222" s="151"/>
      <c r="M1222" s="151"/>
      <c r="N1222" s="151"/>
      <c r="O1222" s="149"/>
    </row>
    <row r="1223" spans="5:15" ht="20.25">
      <c r="E1223" s="151"/>
      <c r="F1223" s="151"/>
      <c r="G1223" s="151"/>
      <c r="H1223" s="151"/>
      <c r="I1223" s="151"/>
      <c r="J1223" s="151"/>
      <c r="K1223" s="151"/>
      <c r="L1223" s="151"/>
      <c r="M1223" s="151"/>
      <c r="N1223" s="151"/>
      <c r="O1223" s="149"/>
    </row>
    <row r="1224" spans="5:15" ht="20.25">
      <c r="E1224" s="151"/>
      <c r="F1224" s="151"/>
      <c r="G1224" s="151"/>
      <c r="H1224" s="151"/>
      <c r="I1224" s="151"/>
      <c r="J1224" s="151"/>
      <c r="K1224" s="151"/>
      <c r="L1224" s="151"/>
      <c r="M1224" s="151"/>
      <c r="N1224" s="151"/>
      <c r="O1224" s="149"/>
    </row>
    <row r="1225" spans="5:15" ht="20.25">
      <c r="E1225" s="151"/>
      <c r="F1225" s="151"/>
      <c r="G1225" s="151"/>
      <c r="H1225" s="151"/>
      <c r="I1225" s="151"/>
      <c r="J1225" s="151"/>
      <c r="K1225" s="151"/>
      <c r="L1225" s="151"/>
      <c r="M1225" s="151"/>
      <c r="N1225" s="151"/>
      <c r="O1225" s="149"/>
    </row>
    <row r="1226" spans="5:15" ht="20.25">
      <c r="E1226" s="151"/>
      <c r="F1226" s="151"/>
      <c r="G1226" s="151"/>
      <c r="H1226" s="151"/>
      <c r="I1226" s="151"/>
      <c r="J1226" s="151"/>
      <c r="K1226" s="151"/>
      <c r="L1226" s="151"/>
      <c r="M1226" s="151"/>
      <c r="N1226" s="151"/>
      <c r="O1226" s="149"/>
    </row>
    <row r="1227" spans="5:15" ht="20.25">
      <c r="E1227" s="151"/>
      <c r="F1227" s="151"/>
      <c r="G1227" s="151"/>
      <c r="H1227" s="151"/>
      <c r="I1227" s="151"/>
      <c r="J1227" s="151"/>
      <c r="K1227" s="151"/>
      <c r="L1227" s="151"/>
      <c r="M1227" s="151"/>
      <c r="N1227" s="151"/>
      <c r="O1227" s="149"/>
    </row>
    <row r="1228" spans="5:15" ht="20.25">
      <c r="E1228" s="151"/>
      <c r="F1228" s="151"/>
      <c r="G1228" s="151"/>
      <c r="H1228" s="151"/>
      <c r="I1228" s="151"/>
      <c r="J1228" s="151"/>
      <c r="K1228" s="151"/>
      <c r="L1228" s="151"/>
      <c r="M1228" s="151"/>
      <c r="N1228" s="151"/>
      <c r="O1228" s="149"/>
    </row>
    <row r="1229" spans="5:15" ht="20.25">
      <c r="E1229" s="151"/>
      <c r="F1229" s="151"/>
      <c r="G1229" s="151"/>
      <c r="H1229" s="151"/>
      <c r="I1229" s="151"/>
      <c r="J1229" s="151"/>
      <c r="K1229" s="151"/>
      <c r="L1229" s="151"/>
      <c r="M1229" s="151"/>
      <c r="N1229" s="151"/>
      <c r="O1229" s="149"/>
    </row>
    <row r="1230" spans="5:15" ht="20.25">
      <c r="E1230" s="151"/>
      <c r="F1230" s="151"/>
      <c r="G1230" s="151"/>
      <c r="H1230" s="151"/>
      <c r="I1230" s="151"/>
      <c r="J1230" s="151"/>
      <c r="K1230" s="151"/>
      <c r="L1230" s="151"/>
      <c r="M1230" s="151"/>
      <c r="N1230" s="151"/>
      <c r="O1230" s="149"/>
    </row>
    <row r="1231" spans="5:15" ht="20.25">
      <c r="E1231" s="151"/>
      <c r="F1231" s="151"/>
      <c r="G1231" s="151"/>
      <c r="H1231" s="151"/>
      <c r="I1231" s="151"/>
      <c r="J1231" s="151"/>
      <c r="K1231" s="151"/>
      <c r="L1231" s="151"/>
      <c r="M1231" s="151"/>
      <c r="N1231" s="151"/>
      <c r="O1231" s="149"/>
    </row>
    <row r="1232" spans="5:15" ht="20.25">
      <c r="E1232" s="151"/>
      <c r="F1232" s="151"/>
      <c r="G1232" s="151"/>
      <c r="H1232" s="151"/>
      <c r="I1232" s="151"/>
      <c r="J1232" s="151"/>
      <c r="K1232" s="151"/>
      <c r="L1232" s="151"/>
      <c r="M1232" s="151"/>
      <c r="N1232" s="151"/>
      <c r="O1232" s="149"/>
    </row>
    <row r="1233" spans="5:15" ht="20.25">
      <c r="E1233" s="151"/>
      <c r="F1233" s="151"/>
      <c r="G1233" s="151"/>
      <c r="H1233" s="151"/>
      <c r="I1233" s="151"/>
      <c r="J1233" s="151"/>
      <c r="K1233" s="151"/>
      <c r="L1233" s="151"/>
      <c r="M1233" s="151"/>
      <c r="N1233" s="151"/>
      <c r="O1233" s="149"/>
    </row>
    <row r="1234" spans="5:15" ht="20.25">
      <c r="E1234" s="151"/>
      <c r="F1234" s="151"/>
      <c r="G1234" s="151"/>
      <c r="H1234" s="151"/>
      <c r="I1234" s="151"/>
      <c r="J1234" s="151"/>
      <c r="K1234" s="151"/>
      <c r="L1234" s="151"/>
      <c r="M1234" s="151"/>
      <c r="N1234" s="151"/>
      <c r="O1234" s="149"/>
    </row>
    <row r="1235" spans="5:15" ht="20.25">
      <c r="E1235" s="151"/>
      <c r="F1235" s="151"/>
      <c r="G1235" s="151"/>
      <c r="H1235" s="151"/>
      <c r="I1235" s="151"/>
      <c r="J1235" s="151"/>
      <c r="K1235" s="151"/>
      <c r="L1235" s="151"/>
      <c r="M1235" s="151"/>
      <c r="N1235" s="151"/>
      <c r="O1235" s="149"/>
    </row>
    <row r="1236" spans="5:15" ht="20.25">
      <c r="E1236" s="151"/>
      <c r="F1236" s="151"/>
      <c r="G1236" s="151"/>
      <c r="H1236" s="151"/>
      <c r="I1236" s="151"/>
      <c r="J1236" s="151"/>
      <c r="K1236" s="151"/>
      <c r="L1236" s="151"/>
      <c r="M1236" s="151"/>
      <c r="N1236" s="151"/>
      <c r="O1236" s="149"/>
    </row>
    <row r="1237" spans="5:15" ht="20.25">
      <c r="E1237" s="151"/>
      <c r="F1237" s="151"/>
      <c r="G1237" s="151"/>
      <c r="H1237" s="151"/>
      <c r="I1237" s="151"/>
      <c r="J1237" s="151"/>
      <c r="K1237" s="151"/>
      <c r="L1237" s="151"/>
      <c r="M1237" s="151"/>
      <c r="N1237" s="151"/>
      <c r="O1237" s="149"/>
    </row>
    <row r="1238" spans="5:15" ht="20.25">
      <c r="E1238" s="151"/>
      <c r="F1238" s="151"/>
      <c r="G1238" s="151"/>
      <c r="H1238" s="151"/>
      <c r="I1238" s="151"/>
      <c r="J1238" s="151"/>
      <c r="K1238" s="151"/>
      <c r="L1238" s="151"/>
      <c r="M1238" s="151"/>
      <c r="N1238" s="151"/>
      <c r="O1238" s="149"/>
    </row>
    <row r="1239" spans="5:15" ht="20.25">
      <c r="E1239" s="151"/>
      <c r="F1239" s="151"/>
      <c r="G1239" s="151"/>
      <c r="H1239" s="151"/>
      <c r="I1239" s="151"/>
      <c r="J1239" s="151"/>
      <c r="K1239" s="151"/>
      <c r="L1239" s="151"/>
      <c r="M1239" s="151"/>
      <c r="N1239" s="151"/>
      <c r="O1239" s="149"/>
    </row>
    <row r="1240" spans="5:15" ht="20.25">
      <c r="E1240" s="151"/>
      <c r="F1240" s="151"/>
      <c r="G1240" s="151"/>
      <c r="H1240" s="151"/>
      <c r="I1240" s="151"/>
      <c r="J1240" s="151"/>
      <c r="K1240" s="151"/>
      <c r="L1240" s="151"/>
      <c r="M1240" s="151"/>
      <c r="N1240" s="151"/>
      <c r="O1240" s="149"/>
    </row>
    <row r="1241" ht="20.25">
      <c r="O1241" s="149"/>
    </row>
    <row r="1242" ht="20.25">
      <c r="O1242" s="149"/>
    </row>
    <row r="1243" ht="20.25">
      <c r="O1243" s="149"/>
    </row>
    <row r="1244" ht="20.25">
      <c r="O1244" s="149"/>
    </row>
    <row r="1245" ht="20.25">
      <c r="O1245" s="149"/>
    </row>
    <row r="1246" ht="20.25">
      <c r="O1246" s="149"/>
    </row>
    <row r="1247" ht="20.25">
      <c r="O1247" s="149"/>
    </row>
    <row r="1248" ht="20.25">
      <c r="O1248" s="149"/>
    </row>
    <row r="1249" ht="20.25">
      <c r="O1249" s="149"/>
    </row>
    <row r="1250" ht="20.25">
      <c r="O1250" s="149"/>
    </row>
    <row r="1251" ht="20.25">
      <c r="O1251" s="149"/>
    </row>
    <row r="1252" ht="20.25">
      <c r="O1252" s="149"/>
    </row>
    <row r="1253" ht="20.25">
      <c r="O1253" s="149"/>
    </row>
    <row r="1254" ht="20.25">
      <c r="O1254" s="149"/>
    </row>
    <row r="1255" ht="20.25">
      <c r="O1255" s="149"/>
    </row>
    <row r="1256" ht="20.25">
      <c r="O1256" s="149"/>
    </row>
    <row r="1257" ht="20.25">
      <c r="O1257" s="149"/>
    </row>
    <row r="1258" ht="20.25">
      <c r="O1258" s="149"/>
    </row>
    <row r="1259" ht="20.25">
      <c r="O1259" s="149"/>
    </row>
    <row r="1260" ht="20.25">
      <c r="O1260" s="149"/>
    </row>
    <row r="1261" ht="20.25">
      <c r="O1261" s="149"/>
    </row>
    <row r="1262" ht="20.25">
      <c r="O1262" s="149"/>
    </row>
    <row r="1263" ht="20.25">
      <c r="O1263" s="149"/>
    </row>
    <row r="1264" ht="20.25">
      <c r="O1264" s="149"/>
    </row>
    <row r="1265" ht="20.25">
      <c r="O1265" s="149"/>
    </row>
    <row r="1266" ht="20.25">
      <c r="O1266" s="149"/>
    </row>
    <row r="1267" ht="20.25">
      <c r="O1267" s="149"/>
    </row>
    <row r="1268" ht="20.25">
      <c r="O1268" s="149"/>
    </row>
    <row r="1269" ht="20.25">
      <c r="O1269" s="149"/>
    </row>
    <row r="1270" ht="20.25">
      <c r="O1270" s="149"/>
    </row>
    <row r="1271" ht="20.25">
      <c r="O1271" s="149"/>
    </row>
    <row r="1272" ht="20.25">
      <c r="O1272" s="149"/>
    </row>
    <row r="1273" ht="20.25">
      <c r="O1273" s="149"/>
    </row>
    <row r="1274" ht="20.25">
      <c r="O1274" s="149"/>
    </row>
    <row r="1275" ht="20.25">
      <c r="O1275" s="149"/>
    </row>
    <row r="1276" ht="20.25">
      <c r="O1276" s="149"/>
    </row>
    <row r="1277" ht="20.25">
      <c r="O1277" s="149"/>
    </row>
    <row r="1278" ht="20.25">
      <c r="O1278" s="149"/>
    </row>
    <row r="1279" ht="20.25">
      <c r="O1279" s="149"/>
    </row>
    <row r="1280" ht="20.25">
      <c r="O1280" s="149"/>
    </row>
    <row r="1281" ht="20.25">
      <c r="O1281" s="149"/>
    </row>
    <row r="1282" ht="20.25">
      <c r="O1282" s="149"/>
    </row>
    <row r="1283" ht="20.25">
      <c r="O1283" s="149"/>
    </row>
    <row r="1284" ht="20.25">
      <c r="O1284" s="149"/>
    </row>
    <row r="1285" ht="20.25">
      <c r="O1285" s="149"/>
    </row>
    <row r="1286" ht="20.25">
      <c r="O1286" s="149"/>
    </row>
    <row r="1287" ht="20.25">
      <c r="O1287" s="149"/>
    </row>
    <row r="1288" ht="20.25">
      <c r="O1288" s="149"/>
    </row>
    <row r="1289" ht="20.25">
      <c r="O1289" s="149"/>
    </row>
    <row r="1290" ht="20.25">
      <c r="O1290" s="149"/>
    </row>
    <row r="1291" ht="20.25">
      <c r="O1291" s="149"/>
    </row>
    <row r="1292" ht="20.25">
      <c r="O1292" s="149"/>
    </row>
    <row r="1293" ht="20.25">
      <c r="O1293" s="149"/>
    </row>
    <row r="1294" ht="20.25">
      <c r="O1294" s="149"/>
    </row>
    <row r="1295" ht="20.25">
      <c r="O1295" s="149"/>
    </row>
    <row r="1296" ht="20.25">
      <c r="O1296" s="149"/>
    </row>
    <row r="1297" ht="20.25">
      <c r="O1297" s="149"/>
    </row>
    <row r="1298" ht="20.25">
      <c r="O1298" s="149"/>
    </row>
    <row r="1299" ht="20.25">
      <c r="O1299" s="149"/>
    </row>
    <row r="1300" ht="20.25">
      <c r="O1300" s="149"/>
    </row>
    <row r="1301" ht="20.25">
      <c r="O1301" s="149"/>
    </row>
    <row r="1302" ht="20.25">
      <c r="O1302" s="149"/>
    </row>
    <row r="1303" ht="20.25">
      <c r="O1303" s="149"/>
    </row>
    <row r="1304" ht="20.25">
      <c r="O1304" s="149"/>
    </row>
    <row r="1305" ht="20.25">
      <c r="O1305" s="149"/>
    </row>
    <row r="1306" ht="20.25">
      <c r="O1306" s="149"/>
    </row>
    <row r="1307" ht="20.25">
      <c r="O1307" s="149"/>
    </row>
    <row r="1308" ht="20.25">
      <c r="O1308" s="149"/>
    </row>
    <row r="1309" ht="20.25">
      <c r="O1309" s="149"/>
    </row>
    <row r="1310" ht="20.25">
      <c r="O1310" s="149"/>
    </row>
    <row r="1311" ht="20.25">
      <c r="O1311" s="149"/>
    </row>
    <row r="1312" ht="20.25">
      <c r="O1312" s="149"/>
    </row>
    <row r="1313" ht="20.25">
      <c r="O1313" s="149"/>
    </row>
    <row r="1314" ht="20.25">
      <c r="O1314" s="149"/>
    </row>
    <row r="1315" ht="20.25">
      <c r="O1315" s="149"/>
    </row>
    <row r="1316" ht="20.25">
      <c r="O1316" s="149"/>
    </row>
    <row r="1317" ht="20.25">
      <c r="O1317" s="149"/>
    </row>
    <row r="1318" ht="20.25">
      <c r="O1318" s="149"/>
    </row>
    <row r="1319" ht="20.25">
      <c r="O1319" s="149"/>
    </row>
    <row r="1320" ht="20.25">
      <c r="O1320" s="149"/>
    </row>
    <row r="1321" ht="20.25">
      <c r="O1321" s="149"/>
    </row>
    <row r="1322" ht="20.25">
      <c r="O1322" s="149"/>
    </row>
    <row r="1323" ht="20.25">
      <c r="O1323" s="149"/>
    </row>
    <row r="1324" ht="20.25">
      <c r="O1324" s="149"/>
    </row>
    <row r="1325" ht="20.25">
      <c r="O1325" s="149"/>
    </row>
    <row r="1326" ht="20.25">
      <c r="O1326" s="149"/>
    </row>
    <row r="1327" ht="20.25">
      <c r="O1327" s="149"/>
    </row>
    <row r="1328" ht="20.25">
      <c r="O1328" s="149"/>
    </row>
    <row r="1329" ht="20.25">
      <c r="O1329" s="149"/>
    </row>
    <row r="1330" ht="20.25">
      <c r="O1330" s="149"/>
    </row>
    <row r="1331" ht="20.25">
      <c r="O1331" s="149"/>
    </row>
    <row r="1332" ht="20.25">
      <c r="O1332" s="149"/>
    </row>
    <row r="1333" ht="20.25">
      <c r="O1333" s="149"/>
    </row>
    <row r="1334" ht="20.25">
      <c r="O1334" s="149"/>
    </row>
    <row r="1335" ht="20.25">
      <c r="O1335" s="149"/>
    </row>
    <row r="1336" ht="20.25">
      <c r="O1336" s="149"/>
    </row>
    <row r="1337" ht="20.25">
      <c r="O1337" s="149"/>
    </row>
    <row r="1338" ht="20.25">
      <c r="O1338" s="149"/>
    </row>
    <row r="1339" ht="20.25">
      <c r="O1339" s="149"/>
    </row>
    <row r="1340" ht="20.25">
      <c r="O1340" s="149"/>
    </row>
    <row r="1341" ht="20.25">
      <c r="O1341" s="149"/>
    </row>
    <row r="1342" ht="20.25">
      <c r="O1342" s="149"/>
    </row>
    <row r="1343" ht="20.25">
      <c r="O1343" s="149"/>
    </row>
    <row r="1344" ht="20.25">
      <c r="O1344" s="149"/>
    </row>
    <row r="1345" ht="20.25">
      <c r="O1345" s="149"/>
    </row>
    <row r="1346" ht="20.25">
      <c r="O1346" s="149"/>
    </row>
    <row r="1347" ht="20.25">
      <c r="O1347" s="149"/>
    </row>
    <row r="1348" ht="20.25">
      <c r="O1348" s="149"/>
    </row>
    <row r="1349" ht="20.25">
      <c r="O1349" s="149"/>
    </row>
    <row r="1350" ht="20.25">
      <c r="O1350" s="149"/>
    </row>
    <row r="1351" ht="20.25">
      <c r="O1351" s="149"/>
    </row>
    <row r="1352" ht="20.25">
      <c r="O1352" s="149"/>
    </row>
    <row r="1353" ht="20.25">
      <c r="O1353" s="149"/>
    </row>
    <row r="1354" ht="20.25">
      <c r="O1354" s="149"/>
    </row>
    <row r="1355" ht="20.25">
      <c r="O1355" s="149"/>
    </row>
    <row r="1356" ht="20.25">
      <c r="O1356" s="149"/>
    </row>
    <row r="1357" ht="20.25">
      <c r="O1357" s="149"/>
    </row>
    <row r="1358" ht="20.25">
      <c r="O1358" s="149"/>
    </row>
    <row r="1359" ht="20.25">
      <c r="O1359" s="149"/>
    </row>
    <row r="1360" ht="20.25">
      <c r="O1360" s="149"/>
    </row>
    <row r="1361" ht="20.25">
      <c r="O1361" s="149"/>
    </row>
    <row r="1362" ht="20.25">
      <c r="O1362" s="149"/>
    </row>
    <row r="1363" ht="20.25">
      <c r="O1363" s="149"/>
    </row>
    <row r="1364" ht="20.25">
      <c r="O1364" s="149"/>
    </row>
    <row r="1365" ht="20.25">
      <c r="O1365" s="149"/>
    </row>
    <row r="1366" ht="20.25">
      <c r="O1366" s="149"/>
    </row>
    <row r="1367" ht="20.25">
      <c r="O1367" s="149"/>
    </row>
    <row r="1368" ht="20.25">
      <c r="O1368" s="149"/>
    </row>
    <row r="1369" ht="20.25">
      <c r="O1369" s="149"/>
    </row>
    <row r="1370" ht="20.25">
      <c r="O1370" s="149"/>
    </row>
    <row r="1371" ht="20.25">
      <c r="O1371" s="149"/>
    </row>
    <row r="1372" ht="20.25">
      <c r="O1372" s="149"/>
    </row>
    <row r="1373" ht="20.25">
      <c r="O1373" s="149"/>
    </row>
    <row r="1374" ht="20.25">
      <c r="O1374" s="149"/>
    </row>
    <row r="1375" ht="20.25">
      <c r="O1375" s="149"/>
    </row>
    <row r="1376" ht="20.25">
      <c r="O1376" s="149"/>
    </row>
    <row r="1377" ht="20.25">
      <c r="O1377" s="149"/>
    </row>
    <row r="1378" ht="20.25">
      <c r="O1378" s="149"/>
    </row>
    <row r="1379" ht="20.25">
      <c r="O1379" s="149"/>
    </row>
    <row r="1380" ht="20.25">
      <c r="O1380" s="149"/>
    </row>
    <row r="1381" ht="20.25">
      <c r="O1381" s="149"/>
    </row>
    <row r="1382" ht="20.25">
      <c r="O1382" s="149"/>
    </row>
    <row r="1383" ht="20.25">
      <c r="O1383" s="149"/>
    </row>
    <row r="1384" ht="20.25">
      <c r="O1384" s="149"/>
    </row>
    <row r="1385" ht="20.25">
      <c r="O1385" s="149"/>
    </row>
    <row r="1386" ht="20.25">
      <c r="O1386" s="149"/>
    </row>
    <row r="1387" ht="20.25">
      <c r="O1387" s="149"/>
    </row>
    <row r="1388" ht="20.25">
      <c r="O1388" s="149"/>
    </row>
    <row r="1389" ht="20.25">
      <c r="O1389" s="149"/>
    </row>
    <row r="1390" ht="20.25">
      <c r="O1390" s="149"/>
    </row>
    <row r="1391" ht="20.25">
      <c r="O1391" s="149"/>
    </row>
    <row r="1392" ht="20.25">
      <c r="O1392" s="149"/>
    </row>
    <row r="1393" ht="20.25">
      <c r="O1393" s="149"/>
    </row>
    <row r="1394" ht="20.25">
      <c r="O1394" s="149"/>
    </row>
    <row r="1395" ht="20.25">
      <c r="O1395" s="149"/>
    </row>
    <row r="1396" ht="20.25">
      <c r="O1396" s="149"/>
    </row>
    <row r="1397" ht="20.25">
      <c r="O1397" s="149"/>
    </row>
    <row r="1398" ht="20.25">
      <c r="O1398" s="149"/>
    </row>
    <row r="1399" ht="20.25">
      <c r="O1399" s="149"/>
    </row>
    <row r="1400" ht="20.25">
      <c r="O1400" s="149"/>
    </row>
    <row r="1401" ht="20.25">
      <c r="O1401" s="149"/>
    </row>
    <row r="1402" ht="20.25">
      <c r="O1402" s="149"/>
    </row>
    <row r="1403" ht="20.25">
      <c r="O1403" s="149"/>
    </row>
    <row r="1404" ht="20.25">
      <c r="O1404" s="149"/>
    </row>
    <row r="1405" ht="20.25">
      <c r="O1405" s="149"/>
    </row>
    <row r="1406" ht="20.25">
      <c r="O1406" s="149"/>
    </row>
    <row r="1407" ht="20.25">
      <c r="O1407" s="149"/>
    </row>
    <row r="1408" ht="20.25">
      <c r="O1408" s="149"/>
    </row>
    <row r="1409" ht="20.25">
      <c r="O1409" s="149"/>
    </row>
    <row r="1410" ht="20.25">
      <c r="O1410" s="149"/>
    </row>
    <row r="1411" ht="20.25">
      <c r="O1411" s="149"/>
    </row>
    <row r="1412" ht="20.25">
      <c r="O1412" s="149"/>
    </row>
    <row r="1413" ht="20.25">
      <c r="O1413" s="149"/>
    </row>
    <row r="1414" ht="20.25">
      <c r="O1414" s="149"/>
    </row>
    <row r="1415" ht="20.25">
      <c r="O1415" s="149"/>
    </row>
    <row r="1416" ht="20.25">
      <c r="O1416" s="149"/>
    </row>
    <row r="1417" ht="20.25">
      <c r="O1417" s="149"/>
    </row>
    <row r="1418" ht="20.25">
      <c r="O1418" s="149"/>
    </row>
    <row r="1419" ht="20.25">
      <c r="O1419" s="149"/>
    </row>
    <row r="1420" ht="20.25">
      <c r="O1420" s="149"/>
    </row>
    <row r="1421" ht="20.25">
      <c r="O1421" s="149"/>
    </row>
    <row r="1422" ht="20.25">
      <c r="O1422" s="149"/>
    </row>
    <row r="1423" ht="20.25">
      <c r="O1423" s="149"/>
    </row>
    <row r="1424" ht="20.25">
      <c r="O1424" s="149"/>
    </row>
    <row r="1425" ht="20.25">
      <c r="O1425" s="149"/>
    </row>
    <row r="1426" ht="20.25">
      <c r="O1426" s="149"/>
    </row>
    <row r="1427" ht="20.25">
      <c r="O1427" s="149"/>
    </row>
    <row r="1428" ht="20.25">
      <c r="O1428" s="149"/>
    </row>
    <row r="1429" ht="20.25">
      <c r="O1429" s="149"/>
    </row>
    <row r="1430" ht="20.25">
      <c r="O1430" s="149"/>
    </row>
    <row r="1431" ht="20.25">
      <c r="O1431" s="149"/>
    </row>
    <row r="1432" ht="20.25">
      <c r="O1432" s="149"/>
    </row>
    <row r="1433" ht="20.25">
      <c r="O1433" s="149"/>
    </row>
    <row r="1434" ht="20.25">
      <c r="O1434" s="149"/>
    </row>
    <row r="1435" ht="20.25">
      <c r="O1435" s="149"/>
    </row>
    <row r="1436" ht="20.25">
      <c r="O1436" s="149"/>
    </row>
    <row r="1437" ht="20.25">
      <c r="O1437" s="149"/>
    </row>
    <row r="1438" ht="20.25">
      <c r="O1438" s="149"/>
    </row>
    <row r="1439" ht="20.25">
      <c r="O1439" s="149"/>
    </row>
    <row r="1440" ht="20.25">
      <c r="O1440" s="149"/>
    </row>
    <row r="1441" ht="20.25">
      <c r="O1441" s="149"/>
    </row>
    <row r="1442" ht="20.25">
      <c r="O1442" s="149"/>
    </row>
    <row r="1443" ht="20.25">
      <c r="O1443" s="149"/>
    </row>
    <row r="1444" ht="20.25">
      <c r="O1444" s="149"/>
    </row>
    <row r="1445" ht="20.25">
      <c r="O1445" s="149"/>
    </row>
    <row r="1446" ht="20.25">
      <c r="O1446" s="149"/>
    </row>
    <row r="1447" ht="20.25">
      <c r="O1447" s="149"/>
    </row>
    <row r="1448" ht="20.25">
      <c r="O1448" s="149"/>
    </row>
    <row r="1449" ht="20.25">
      <c r="O1449" s="149"/>
    </row>
    <row r="1450" ht="20.25">
      <c r="O1450" s="149"/>
    </row>
    <row r="1451" ht="20.25">
      <c r="O1451" s="149"/>
    </row>
    <row r="1452" ht="20.25">
      <c r="O1452" s="149"/>
    </row>
    <row r="1453" ht="20.25">
      <c r="O1453" s="149"/>
    </row>
    <row r="1454" ht="20.25">
      <c r="O1454" s="149"/>
    </row>
    <row r="1455" ht="20.25">
      <c r="O1455" s="149"/>
    </row>
    <row r="1456" ht="20.25">
      <c r="O1456" s="149"/>
    </row>
    <row r="1457" ht="20.25">
      <c r="O1457" s="149"/>
    </row>
    <row r="1458" ht="20.25">
      <c r="O1458" s="149"/>
    </row>
    <row r="1459" ht="20.25">
      <c r="O1459" s="149"/>
    </row>
    <row r="1460" ht="20.25">
      <c r="O1460" s="149"/>
    </row>
    <row r="1461" ht="20.25">
      <c r="O1461" s="149"/>
    </row>
    <row r="1462" ht="20.25">
      <c r="O1462" s="149"/>
    </row>
    <row r="1463" ht="20.25">
      <c r="O1463" s="149"/>
    </row>
    <row r="1464" ht="20.25">
      <c r="O1464" s="149"/>
    </row>
    <row r="1465" ht="20.25">
      <c r="O1465" s="149"/>
    </row>
    <row r="1466" ht="20.25">
      <c r="O1466" s="149"/>
    </row>
    <row r="1467" ht="20.25">
      <c r="O1467" s="149"/>
    </row>
    <row r="1468" ht="20.25">
      <c r="O1468" s="149"/>
    </row>
    <row r="1469" ht="20.25">
      <c r="O1469" s="149"/>
    </row>
    <row r="1470" ht="20.25">
      <c r="O1470" s="149"/>
    </row>
    <row r="1471" ht="20.25">
      <c r="O1471" s="149"/>
    </row>
    <row r="1472" ht="20.25">
      <c r="O1472" s="149"/>
    </row>
    <row r="1473" ht="20.25">
      <c r="O1473" s="149"/>
    </row>
    <row r="1474" ht="20.25">
      <c r="O1474" s="149"/>
    </row>
    <row r="1475" ht="20.25">
      <c r="O1475" s="149"/>
    </row>
    <row r="1476" ht="20.25">
      <c r="O1476" s="149"/>
    </row>
    <row r="1477" ht="20.25">
      <c r="O1477" s="149"/>
    </row>
    <row r="1478" ht="20.25">
      <c r="O1478" s="149"/>
    </row>
    <row r="1479" ht="20.25">
      <c r="O1479" s="149"/>
    </row>
    <row r="1480" ht="20.25">
      <c r="O1480" s="149"/>
    </row>
    <row r="1481" ht="20.25">
      <c r="O1481" s="149"/>
    </row>
    <row r="1482" ht="20.25">
      <c r="O1482" s="149"/>
    </row>
    <row r="1483" ht="20.25">
      <c r="O1483" s="149"/>
    </row>
    <row r="1484" ht="20.25">
      <c r="O1484" s="149"/>
    </row>
    <row r="1485" ht="20.25">
      <c r="O1485" s="149"/>
    </row>
    <row r="1486" ht="20.25">
      <c r="O1486" s="149"/>
    </row>
    <row r="1487" ht="20.25">
      <c r="O1487" s="149"/>
    </row>
    <row r="1488" ht="20.25">
      <c r="O1488" s="149"/>
    </row>
    <row r="1489" ht="20.25">
      <c r="O1489" s="149"/>
    </row>
    <row r="1490" ht="20.25">
      <c r="O1490" s="149"/>
    </row>
    <row r="1491" ht="20.25">
      <c r="O1491" s="149"/>
    </row>
    <row r="1492" ht="20.25">
      <c r="O1492" s="149"/>
    </row>
    <row r="1493" ht="20.25">
      <c r="O1493" s="149"/>
    </row>
    <row r="1494" ht="20.25">
      <c r="O1494" s="149"/>
    </row>
    <row r="1495" ht="20.25">
      <c r="O1495" s="149"/>
    </row>
    <row r="1496" ht="20.25">
      <c r="O1496" s="149"/>
    </row>
    <row r="1497" ht="20.25">
      <c r="O1497" s="149"/>
    </row>
    <row r="1498" ht="20.25">
      <c r="O1498" s="149"/>
    </row>
    <row r="1499" ht="20.25">
      <c r="O1499" s="149"/>
    </row>
    <row r="1500" ht="20.25">
      <c r="O1500" s="149"/>
    </row>
    <row r="1501" ht="20.25">
      <c r="O1501" s="149"/>
    </row>
    <row r="1502" ht="20.25">
      <c r="O1502" s="149"/>
    </row>
    <row r="1503" ht="20.25">
      <c r="O1503" s="149"/>
    </row>
    <row r="1504" ht="20.25">
      <c r="O1504" s="149"/>
    </row>
    <row r="1505" ht="20.25">
      <c r="O1505" s="149"/>
    </row>
    <row r="1506" ht="20.25">
      <c r="O1506" s="149"/>
    </row>
    <row r="1507" ht="20.25">
      <c r="O1507" s="149"/>
    </row>
    <row r="1508" ht="20.25">
      <c r="O1508" s="149"/>
    </row>
    <row r="1509" ht="20.25">
      <c r="O1509" s="149"/>
    </row>
    <row r="1510" ht="20.25">
      <c r="O1510" s="149"/>
    </row>
    <row r="1511" ht="20.25">
      <c r="O1511" s="149"/>
    </row>
    <row r="1512" ht="20.25">
      <c r="O1512" s="149"/>
    </row>
    <row r="1513" ht="20.25">
      <c r="O1513" s="149"/>
    </row>
    <row r="1514" ht="20.25">
      <c r="O1514" s="149"/>
    </row>
    <row r="1515" ht="20.25">
      <c r="O1515" s="149"/>
    </row>
    <row r="1516" ht="20.25">
      <c r="O1516" s="149"/>
    </row>
    <row r="1517" ht="20.25">
      <c r="O1517" s="149"/>
    </row>
    <row r="1518" ht="20.25">
      <c r="O1518" s="149"/>
    </row>
    <row r="1519" ht="20.25">
      <c r="O1519" s="149"/>
    </row>
    <row r="1520" ht="20.25">
      <c r="O1520" s="149"/>
    </row>
    <row r="1521" ht="20.25">
      <c r="O1521" s="149"/>
    </row>
    <row r="1522" ht="20.25">
      <c r="O1522" s="149"/>
    </row>
    <row r="1523" ht="20.25">
      <c r="O1523" s="149"/>
    </row>
    <row r="1524" ht="20.25">
      <c r="O1524" s="149"/>
    </row>
    <row r="1525" ht="20.25">
      <c r="O1525" s="149"/>
    </row>
    <row r="1526" ht="20.25">
      <c r="O1526" s="149"/>
    </row>
    <row r="1527" ht="20.25">
      <c r="O1527" s="149"/>
    </row>
    <row r="1528" ht="20.25">
      <c r="O1528" s="149"/>
    </row>
    <row r="1529" ht="20.25">
      <c r="O1529" s="149"/>
    </row>
    <row r="1530" ht="20.25">
      <c r="O1530" s="149"/>
    </row>
    <row r="1531" ht="20.25">
      <c r="O1531" s="149"/>
    </row>
    <row r="1532" ht="20.25">
      <c r="O1532" s="149"/>
    </row>
    <row r="1533" ht="20.25">
      <c r="O1533" s="149"/>
    </row>
    <row r="1534" ht="20.25">
      <c r="O1534" s="149"/>
    </row>
    <row r="1535" ht="20.25">
      <c r="O1535" s="149"/>
    </row>
    <row r="1536" ht="20.25">
      <c r="O1536" s="149"/>
    </row>
    <row r="1537" ht="20.25">
      <c r="O1537" s="149"/>
    </row>
    <row r="1538" ht="20.25">
      <c r="O1538" s="149"/>
    </row>
    <row r="1539" ht="20.25">
      <c r="O1539" s="149"/>
    </row>
    <row r="1540" ht="20.25">
      <c r="O1540" s="149"/>
    </row>
    <row r="1541" ht="20.25">
      <c r="O1541" s="149"/>
    </row>
    <row r="1542" ht="20.25">
      <c r="O1542" s="149"/>
    </row>
    <row r="1543" ht="20.25">
      <c r="O1543" s="149"/>
    </row>
    <row r="1544" ht="20.25">
      <c r="O1544" s="149"/>
    </row>
    <row r="1545" ht="20.25">
      <c r="O1545" s="149"/>
    </row>
    <row r="1546" ht="20.25">
      <c r="O1546" s="149"/>
    </row>
    <row r="1547" ht="20.25">
      <c r="O1547" s="149"/>
    </row>
    <row r="1548" ht="20.25">
      <c r="O1548" s="149"/>
    </row>
    <row r="1549" ht="20.25">
      <c r="O1549" s="149"/>
    </row>
    <row r="1550" ht="20.25">
      <c r="O1550" s="149"/>
    </row>
    <row r="1551" ht="20.25">
      <c r="O1551" s="149"/>
    </row>
    <row r="1552" ht="20.25">
      <c r="O1552" s="149"/>
    </row>
    <row r="1553" ht="20.25">
      <c r="O1553" s="149"/>
    </row>
    <row r="1554" ht="20.25">
      <c r="O1554" s="149"/>
    </row>
    <row r="1555" ht="20.25">
      <c r="O1555" s="149"/>
    </row>
    <row r="1556" ht="20.25">
      <c r="O1556" s="149"/>
    </row>
    <row r="1557" ht="20.25">
      <c r="O1557" s="149"/>
    </row>
    <row r="1558" ht="20.25">
      <c r="O1558" s="149"/>
    </row>
    <row r="1559" ht="20.25">
      <c r="O1559" s="149"/>
    </row>
    <row r="1560" ht="20.25">
      <c r="O1560" s="149"/>
    </row>
    <row r="1561" ht="20.25">
      <c r="O1561" s="149"/>
    </row>
    <row r="1562" ht="20.25">
      <c r="O1562" s="149"/>
    </row>
    <row r="1563" ht="20.25">
      <c r="O1563" s="149"/>
    </row>
    <row r="1564" ht="20.25">
      <c r="O1564" s="149"/>
    </row>
    <row r="1565" ht="20.25">
      <c r="O1565" s="149"/>
    </row>
    <row r="1566" ht="20.25">
      <c r="O1566" s="149"/>
    </row>
    <row r="1567" ht="20.25">
      <c r="O1567" s="149"/>
    </row>
    <row r="1568" ht="20.25">
      <c r="O1568" s="149"/>
    </row>
    <row r="1569" ht="20.25">
      <c r="O1569" s="149"/>
    </row>
    <row r="1570" ht="20.25">
      <c r="O1570" s="149"/>
    </row>
    <row r="1571" ht="20.25">
      <c r="O1571" s="149"/>
    </row>
    <row r="1572" ht="20.25">
      <c r="O1572" s="149"/>
    </row>
    <row r="1573" ht="20.25">
      <c r="O1573" s="149"/>
    </row>
    <row r="1574" ht="20.25">
      <c r="O1574" s="149"/>
    </row>
    <row r="1575" ht="20.25">
      <c r="O1575" s="149"/>
    </row>
    <row r="1576" ht="20.25">
      <c r="O1576" s="149"/>
    </row>
    <row r="1577" ht="20.25">
      <c r="O1577" s="149"/>
    </row>
    <row r="1578" ht="20.25">
      <c r="O1578" s="149"/>
    </row>
    <row r="1579" ht="20.25">
      <c r="O1579" s="149"/>
    </row>
    <row r="1580" ht="20.25">
      <c r="O1580" s="149"/>
    </row>
    <row r="1581" ht="20.25">
      <c r="O1581" s="149"/>
    </row>
    <row r="1582" ht="20.25">
      <c r="O1582" s="149"/>
    </row>
    <row r="1583" ht="20.25">
      <c r="O1583" s="149"/>
    </row>
    <row r="1584" ht="20.25">
      <c r="O1584" s="149"/>
    </row>
    <row r="1585" ht="20.25">
      <c r="O1585" s="149"/>
    </row>
    <row r="1586" ht="20.25">
      <c r="O1586" s="149"/>
    </row>
    <row r="1587" ht="20.25">
      <c r="O1587" s="149"/>
    </row>
    <row r="1588" ht="20.25">
      <c r="O1588" s="149"/>
    </row>
    <row r="1589" ht="20.25">
      <c r="O1589" s="149"/>
    </row>
    <row r="1590" ht="20.25">
      <c r="O1590" s="149"/>
    </row>
    <row r="1591" ht="20.25">
      <c r="O1591" s="149"/>
    </row>
    <row r="1592" ht="20.25">
      <c r="O1592" s="149"/>
    </row>
    <row r="1593" ht="20.25">
      <c r="O1593" s="149"/>
    </row>
    <row r="1594" ht="20.25">
      <c r="O1594" s="149"/>
    </row>
    <row r="1595" ht="20.25">
      <c r="O1595" s="149"/>
    </row>
    <row r="1596" ht="20.25">
      <c r="O1596" s="149"/>
    </row>
    <row r="1597" ht="20.25">
      <c r="O1597" s="149"/>
    </row>
    <row r="1598" ht="20.25">
      <c r="O1598" s="149"/>
    </row>
    <row r="1599" ht="20.25">
      <c r="O1599" s="149"/>
    </row>
    <row r="1600" ht="20.25">
      <c r="O1600" s="149"/>
    </row>
    <row r="1601" ht="20.25">
      <c r="O1601" s="149"/>
    </row>
    <row r="1602" ht="20.25">
      <c r="O1602" s="149"/>
    </row>
    <row r="1603" ht="20.25">
      <c r="O1603" s="149"/>
    </row>
    <row r="1604" ht="20.25">
      <c r="O1604" s="149"/>
    </row>
    <row r="1605" ht="20.25">
      <c r="O1605" s="149"/>
    </row>
    <row r="1606" ht="20.25">
      <c r="O1606" s="149"/>
    </row>
    <row r="1607" ht="20.25">
      <c r="O1607" s="149"/>
    </row>
    <row r="1608" ht="20.25">
      <c r="O1608" s="149"/>
    </row>
    <row r="1609" ht="20.25">
      <c r="O1609" s="149"/>
    </row>
    <row r="1610" ht="20.25">
      <c r="O1610" s="149"/>
    </row>
    <row r="1611" ht="20.25">
      <c r="O1611" s="149"/>
    </row>
    <row r="1612" ht="20.25">
      <c r="O1612" s="149"/>
    </row>
    <row r="1613" ht="20.25">
      <c r="O1613" s="149"/>
    </row>
    <row r="1614" ht="20.25">
      <c r="O1614" s="149"/>
    </row>
    <row r="1615" ht="20.25">
      <c r="O1615" s="149"/>
    </row>
    <row r="1616" ht="20.25">
      <c r="O1616" s="149"/>
    </row>
    <row r="1617" ht="20.25">
      <c r="O1617" s="149"/>
    </row>
    <row r="1618" ht="20.25">
      <c r="O1618" s="149"/>
    </row>
    <row r="1619" ht="20.25">
      <c r="O1619" s="149"/>
    </row>
    <row r="1620" ht="20.25">
      <c r="O1620" s="149"/>
    </row>
    <row r="1621" ht="20.25">
      <c r="O1621" s="149"/>
    </row>
    <row r="1622" ht="20.25">
      <c r="O1622" s="149"/>
    </row>
    <row r="1623" ht="20.25">
      <c r="O1623" s="149"/>
    </row>
    <row r="1624" ht="20.25">
      <c r="O1624" s="149"/>
    </row>
    <row r="1625" ht="20.25">
      <c r="O1625" s="149"/>
    </row>
    <row r="1626" ht="20.25">
      <c r="O1626" s="149"/>
    </row>
    <row r="1627" ht="20.25">
      <c r="O1627" s="149"/>
    </row>
    <row r="1628" ht="20.25">
      <c r="O1628" s="149"/>
    </row>
    <row r="1629" ht="20.25">
      <c r="O1629" s="149"/>
    </row>
    <row r="1630" ht="20.25">
      <c r="O1630" s="149"/>
    </row>
    <row r="1631" ht="20.25">
      <c r="O1631" s="149"/>
    </row>
    <row r="1632" ht="20.25">
      <c r="O1632" s="149"/>
    </row>
    <row r="1633" ht="20.25">
      <c r="O1633" s="149"/>
    </row>
    <row r="1634" ht="20.25">
      <c r="O1634" s="149"/>
    </row>
    <row r="1635" ht="20.25">
      <c r="O1635" s="149"/>
    </row>
    <row r="1636" ht="20.25">
      <c r="O1636" s="149"/>
    </row>
    <row r="1637" ht="20.25">
      <c r="O1637" s="149"/>
    </row>
    <row r="1638" ht="20.25">
      <c r="O1638" s="149"/>
    </row>
    <row r="1639" ht="20.25">
      <c r="O1639" s="149"/>
    </row>
    <row r="1640" ht="20.25">
      <c r="O1640" s="149"/>
    </row>
    <row r="1641" ht="20.25">
      <c r="O1641" s="149"/>
    </row>
    <row r="1642" ht="20.25">
      <c r="O1642" s="149"/>
    </row>
    <row r="1643" ht="20.25">
      <c r="O1643" s="149"/>
    </row>
    <row r="1644" ht="20.25">
      <c r="O1644" s="149"/>
    </row>
    <row r="1645" ht="20.25">
      <c r="O1645" s="149"/>
    </row>
    <row r="1646" ht="20.25">
      <c r="O1646" s="149"/>
    </row>
    <row r="1647" ht="20.25">
      <c r="O1647" s="149"/>
    </row>
    <row r="1648" ht="20.25">
      <c r="O1648" s="149"/>
    </row>
    <row r="1649" ht="20.25">
      <c r="O1649" s="149"/>
    </row>
    <row r="1650" ht="20.25">
      <c r="O1650" s="149"/>
    </row>
    <row r="1651" ht="20.25">
      <c r="O1651" s="149"/>
    </row>
    <row r="1652" ht="20.25">
      <c r="O1652" s="149"/>
    </row>
    <row r="1653" ht="20.25">
      <c r="O1653" s="149"/>
    </row>
    <row r="1654" ht="20.25">
      <c r="O1654" s="149"/>
    </row>
    <row r="1655" ht="20.25">
      <c r="O1655" s="149"/>
    </row>
    <row r="1656" ht="20.25">
      <c r="O1656" s="149"/>
    </row>
    <row r="1657" ht="20.25">
      <c r="O1657" s="149"/>
    </row>
    <row r="1658" ht="20.25">
      <c r="O1658" s="149"/>
    </row>
    <row r="1659" ht="20.25">
      <c r="O1659" s="149"/>
    </row>
    <row r="1660" ht="20.25">
      <c r="O1660" s="149"/>
    </row>
    <row r="1661" ht="20.25">
      <c r="O1661" s="149"/>
    </row>
    <row r="1662" ht="20.25">
      <c r="O1662" s="149"/>
    </row>
    <row r="1663" ht="20.25">
      <c r="O1663" s="149"/>
    </row>
    <row r="1664" ht="20.25">
      <c r="O1664" s="149"/>
    </row>
    <row r="1665" ht="20.25">
      <c r="O1665" s="149"/>
    </row>
    <row r="1666" ht="20.25">
      <c r="O1666" s="149"/>
    </row>
    <row r="1667" ht="20.25">
      <c r="O1667" s="149"/>
    </row>
    <row r="1668" ht="20.25">
      <c r="O1668" s="149"/>
    </row>
    <row r="1669" ht="20.25">
      <c r="O1669" s="149"/>
    </row>
    <row r="1670" ht="20.25">
      <c r="O1670" s="149"/>
    </row>
    <row r="1671" ht="20.25">
      <c r="O1671" s="149"/>
    </row>
    <row r="1672" ht="20.25">
      <c r="O1672" s="149"/>
    </row>
    <row r="1673" ht="20.25">
      <c r="O1673" s="149"/>
    </row>
    <row r="1674" ht="20.25">
      <c r="O1674" s="149"/>
    </row>
    <row r="1675" ht="20.25">
      <c r="O1675" s="149"/>
    </row>
    <row r="1676" ht="20.25">
      <c r="O1676" s="149"/>
    </row>
    <row r="1677" ht="20.25">
      <c r="O1677" s="149"/>
    </row>
    <row r="1678" ht="20.25">
      <c r="O1678" s="149"/>
    </row>
    <row r="1679" ht="20.25">
      <c r="O1679" s="149"/>
    </row>
    <row r="1680" ht="20.25">
      <c r="O1680" s="149"/>
    </row>
    <row r="1681" ht="20.25">
      <c r="O1681" s="149"/>
    </row>
    <row r="1682" ht="20.25">
      <c r="O1682" s="149"/>
    </row>
    <row r="1683" ht="20.25">
      <c r="O1683" s="149"/>
    </row>
    <row r="1684" ht="20.25">
      <c r="O1684" s="149"/>
    </row>
    <row r="1685" ht="20.25">
      <c r="O1685" s="149"/>
    </row>
    <row r="1686" ht="20.25">
      <c r="O1686" s="149"/>
    </row>
    <row r="1687" ht="20.25">
      <c r="O1687" s="149"/>
    </row>
    <row r="1688" ht="20.25">
      <c r="O1688" s="149"/>
    </row>
    <row r="1689" ht="20.25">
      <c r="O1689" s="149"/>
    </row>
    <row r="1690" ht="20.25">
      <c r="O1690" s="149"/>
    </row>
    <row r="1691" ht="20.25">
      <c r="O1691" s="149"/>
    </row>
    <row r="1692" ht="20.25">
      <c r="O1692" s="149"/>
    </row>
    <row r="1693" ht="20.25">
      <c r="O1693" s="149"/>
    </row>
    <row r="1694" ht="20.25">
      <c r="O1694" s="149"/>
    </row>
    <row r="1695" ht="20.25">
      <c r="O1695" s="149"/>
    </row>
    <row r="1696" ht="20.25">
      <c r="O1696" s="149"/>
    </row>
    <row r="1697" ht="20.25">
      <c r="O1697" s="149"/>
    </row>
    <row r="1698" ht="20.25">
      <c r="O1698" s="149"/>
    </row>
    <row r="1699" ht="20.25">
      <c r="O1699" s="149"/>
    </row>
    <row r="1700" ht="20.25">
      <c r="O1700" s="149"/>
    </row>
    <row r="1701" ht="20.25">
      <c r="O1701" s="149"/>
    </row>
    <row r="1702" ht="20.25">
      <c r="O1702" s="149"/>
    </row>
    <row r="1703" ht="20.25">
      <c r="O1703" s="149"/>
    </row>
    <row r="1704" ht="20.25">
      <c r="O1704" s="149"/>
    </row>
    <row r="1705" ht="20.25">
      <c r="O1705" s="149"/>
    </row>
    <row r="1706" ht="20.25">
      <c r="O1706" s="149"/>
    </row>
    <row r="1707" ht="20.25">
      <c r="O1707" s="149"/>
    </row>
    <row r="1708" ht="20.25">
      <c r="O1708" s="149"/>
    </row>
    <row r="1709" ht="20.25">
      <c r="O1709" s="149"/>
    </row>
    <row r="1710" ht="20.25">
      <c r="O1710" s="149"/>
    </row>
    <row r="1711" ht="20.25">
      <c r="O1711" s="149"/>
    </row>
    <row r="1712" ht="20.25">
      <c r="O1712" s="149"/>
    </row>
    <row r="1713" ht="20.25">
      <c r="O1713" s="149"/>
    </row>
    <row r="1714" ht="20.25">
      <c r="O1714" s="149"/>
    </row>
    <row r="1715" ht="20.25">
      <c r="O1715" s="149"/>
    </row>
    <row r="1716" ht="20.25">
      <c r="O1716" s="149"/>
    </row>
    <row r="1717" ht="20.25">
      <c r="O1717" s="149"/>
    </row>
    <row r="1718" ht="20.25">
      <c r="O1718" s="149"/>
    </row>
    <row r="1719" ht="20.25">
      <c r="O1719" s="149"/>
    </row>
    <row r="1720" ht="20.25">
      <c r="O1720" s="149"/>
    </row>
    <row r="1721" ht="20.25">
      <c r="O1721" s="149"/>
    </row>
    <row r="1722" ht="20.25">
      <c r="O1722" s="149"/>
    </row>
    <row r="1723" ht="20.25">
      <c r="O1723" s="149"/>
    </row>
    <row r="1724" ht="20.25">
      <c r="O1724" s="149"/>
    </row>
    <row r="1725" ht="20.25">
      <c r="O1725" s="149"/>
    </row>
    <row r="1726" ht="20.25">
      <c r="O1726" s="149"/>
    </row>
    <row r="1727" ht="20.25">
      <c r="O1727" s="149"/>
    </row>
    <row r="1728" ht="20.25">
      <c r="O1728" s="149"/>
    </row>
    <row r="1729" ht="20.25">
      <c r="O1729" s="149"/>
    </row>
    <row r="1730" ht="20.25">
      <c r="O1730" s="149"/>
    </row>
    <row r="1731" ht="20.25">
      <c r="O1731" s="149"/>
    </row>
    <row r="1732" ht="20.25">
      <c r="O1732" s="149"/>
    </row>
    <row r="1733" ht="20.25">
      <c r="O1733" s="149"/>
    </row>
    <row r="1734" ht="20.25">
      <c r="O1734" s="149"/>
    </row>
    <row r="1735" ht="20.25">
      <c r="O1735" s="149"/>
    </row>
    <row r="1736" ht="20.25">
      <c r="O1736" s="149"/>
    </row>
    <row r="1737" ht="20.25">
      <c r="O1737" s="149"/>
    </row>
    <row r="1738" ht="20.25">
      <c r="O1738" s="149"/>
    </row>
    <row r="1739" ht="20.25">
      <c r="O1739" s="149"/>
    </row>
    <row r="1740" ht="20.25">
      <c r="O1740" s="149"/>
    </row>
    <row r="1741" ht="20.25">
      <c r="O1741" s="149"/>
    </row>
    <row r="1742" ht="20.25">
      <c r="O1742" s="149"/>
    </row>
    <row r="1743" ht="20.25">
      <c r="O1743" s="149"/>
    </row>
    <row r="1744" ht="20.25">
      <c r="O1744" s="149"/>
    </row>
    <row r="1745" ht="20.25">
      <c r="O1745" s="149"/>
    </row>
    <row r="1746" ht="20.25">
      <c r="O1746" s="149"/>
    </row>
    <row r="1747" ht="20.25">
      <c r="O1747" s="149"/>
    </row>
    <row r="1748" ht="20.25">
      <c r="O1748" s="149"/>
    </row>
    <row r="1749" ht="20.25">
      <c r="O1749" s="149"/>
    </row>
    <row r="1750" ht="20.25">
      <c r="O1750" s="149"/>
    </row>
    <row r="1751" ht="20.25">
      <c r="O1751" s="149"/>
    </row>
    <row r="1752" ht="20.25">
      <c r="O1752" s="149"/>
    </row>
    <row r="1753" ht="20.25">
      <c r="O1753" s="149"/>
    </row>
    <row r="1754" ht="20.25">
      <c r="O1754" s="149"/>
    </row>
    <row r="1755" ht="20.25">
      <c r="O1755" s="149"/>
    </row>
    <row r="1756" ht="20.25">
      <c r="O1756" s="149"/>
    </row>
    <row r="1757" ht="20.25">
      <c r="O1757" s="149"/>
    </row>
    <row r="1758" ht="20.25">
      <c r="O1758" s="149"/>
    </row>
    <row r="1759" ht="20.25">
      <c r="O1759" s="149"/>
    </row>
    <row r="1760" ht="20.25">
      <c r="O1760" s="149"/>
    </row>
    <row r="1761" ht="20.25">
      <c r="O1761" s="149"/>
    </row>
    <row r="1762" ht="20.25">
      <c r="O1762" s="149"/>
    </row>
    <row r="1763" ht="20.25">
      <c r="O1763" s="149"/>
    </row>
    <row r="1764" ht="20.25">
      <c r="O1764" s="149"/>
    </row>
    <row r="1765" ht="20.25">
      <c r="O1765" s="149"/>
    </row>
    <row r="1766" ht="20.25">
      <c r="O1766" s="149"/>
    </row>
    <row r="1767" ht="20.25">
      <c r="O1767" s="149"/>
    </row>
    <row r="1768" ht="20.25">
      <c r="O1768" s="149"/>
    </row>
    <row r="1769" ht="20.25">
      <c r="O1769" s="149"/>
    </row>
    <row r="1770" ht="20.25">
      <c r="O1770" s="149"/>
    </row>
    <row r="1771" ht="20.25">
      <c r="O1771" s="149"/>
    </row>
    <row r="1772" ht="20.25">
      <c r="O1772" s="149"/>
    </row>
    <row r="1773" ht="20.25">
      <c r="O1773" s="149"/>
    </row>
    <row r="1774" ht="20.25">
      <c r="O1774" s="149"/>
    </row>
    <row r="1775" ht="20.25">
      <c r="O1775" s="149"/>
    </row>
    <row r="1776" ht="20.25">
      <c r="O1776" s="149"/>
    </row>
    <row r="1777" ht="20.25">
      <c r="O1777" s="149"/>
    </row>
    <row r="1778" ht="20.25">
      <c r="O1778" s="149"/>
    </row>
    <row r="1779" ht="20.25">
      <c r="O1779" s="149"/>
    </row>
    <row r="1780" ht="20.25">
      <c r="O1780" s="149"/>
    </row>
    <row r="1781" ht="20.25">
      <c r="O1781" s="149"/>
    </row>
    <row r="1782" ht="20.25">
      <c r="O1782" s="149"/>
    </row>
    <row r="1783" ht="20.25">
      <c r="O1783" s="149"/>
    </row>
    <row r="1784" ht="20.25">
      <c r="O1784" s="149"/>
    </row>
    <row r="1785" ht="20.25">
      <c r="O1785" s="149"/>
    </row>
    <row r="1786" ht="20.25">
      <c r="O1786" s="149"/>
    </row>
    <row r="1787" ht="20.25">
      <c r="O1787" s="149"/>
    </row>
    <row r="1788" ht="20.25">
      <c r="O1788" s="149"/>
    </row>
    <row r="1789" ht="20.25">
      <c r="O1789" s="149"/>
    </row>
    <row r="1790" ht="20.25">
      <c r="O1790" s="149"/>
    </row>
    <row r="1791" ht="20.25">
      <c r="O1791" s="149"/>
    </row>
    <row r="1792" ht="20.25">
      <c r="O1792" s="149"/>
    </row>
    <row r="1793" ht="20.25">
      <c r="O1793" s="149"/>
    </row>
    <row r="1794" ht="20.25">
      <c r="O1794" s="149"/>
    </row>
    <row r="1795" ht="20.25">
      <c r="O1795" s="149"/>
    </row>
    <row r="1796" ht="20.25">
      <c r="O1796" s="149"/>
    </row>
    <row r="1797" ht="20.25">
      <c r="O1797" s="149"/>
    </row>
    <row r="1798" ht="20.25">
      <c r="O1798" s="149"/>
    </row>
    <row r="1799" ht="20.25">
      <c r="O1799" s="149"/>
    </row>
    <row r="1800" ht="20.25">
      <c r="O1800" s="149"/>
    </row>
    <row r="1801" ht="20.25">
      <c r="O1801" s="149"/>
    </row>
    <row r="1802" ht="20.25">
      <c r="O1802" s="149"/>
    </row>
    <row r="1803" ht="20.25">
      <c r="O1803" s="149"/>
    </row>
    <row r="1804" ht="20.25">
      <c r="O1804" s="149"/>
    </row>
    <row r="1805" ht="20.25">
      <c r="O1805" s="149"/>
    </row>
    <row r="1806" ht="20.25">
      <c r="O1806" s="149"/>
    </row>
    <row r="1807" ht="20.25">
      <c r="O1807" s="149"/>
    </row>
    <row r="1808" ht="20.25">
      <c r="O1808" s="149"/>
    </row>
    <row r="1809" ht="20.25">
      <c r="O1809" s="149"/>
    </row>
    <row r="1810" ht="20.25">
      <c r="O1810" s="149"/>
    </row>
    <row r="1811" ht="20.25">
      <c r="O1811" s="149"/>
    </row>
    <row r="1812" ht="20.25">
      <c r="O1812" s="149"/>
    </row>
    <row r="1813" ht="20.25">
      <c r="O1813" s="149"/>
    </row>
    <row r="1814" ht="20.25">
      <c r="O1814" s="149"/>
    </row>
    <row r="1815" ht="20.25">
      <c r="O1815" s="149"/>
    </row>
    <row r="1816" ht="20.25">
      <c r="O1816" s="149"/>
    </row>
    <row r="1817" ht="20.25">
      <c r="O1817" s="149"/>
    </row>
    <row r="1818" ht="20.25">
      <c r="O1818" s="149"/>
    </row>
    <row r="1819" ht="20.25">
      <c r="O1819" s="149"/>
    </row>
    <row r="1820" ht="20.25">
      <c r="O1820" s="149"/>
    </row>
    <row r="1821" ht="20.25">
      <c r="O1821" s="149"/>
    </row>
    <row r="1822" ht="20.25">
      <c r="O1822" s="149"/>
    </row>
    <row r="1823" ht="20.25">
      <c r="O1823" s="149"/>
    </row>
    <row r="1824" ht="20.25">
      <c r="O1824" s="149"/>
    </row>
    <row r="1825" ht="20.25">
      <c r="O1825" s="149"/>
    </row>
    <row r="1826" ht="20.25">
      <c r="O1826" s="149"/>
    </row>
    <row r="1827" ht="20.25">
      <c r="O1827" s="149"/>
    </row>
    <row r="1828" ht="20.25">
      <c r="O1828" s="149"/>
    </row>
    <row r="1829" ht="20.25">
      <c r="O1829" s="149"/>
    </row>
    <row r="1830" ht="20.25">
      <c r="O1830" s="149"/>
    </row>
    <row r="1831" ht="20.25">
      <c r="O1831" s="149"/>
    </row>
    <row r="1832" ht="20.25">
      <c r="O1832" s="149"/>
    </row>
    <row r="1833" ht="20.25">
      <c r="O1833" s="149"/>
    </row>
    <row r="1834" ht="20.25">
      <c r="O1834" s="149"/>
    </row>
    <row r="1835" ht="20.25">
      <c r="O1835" s="149"/>
    </row>
    <row r="1836" ht="20.25">
      <c r="O1836" s="149"/>
    </row>
    <row r="1837" ht="20.25">
      <c r="O1837" s="149"/>
    </row>
    <row r="1838" ht="20.25">
      <c r="O1838" s="149"/>
    </row>
    <row r="1839" ht="20.25">
      <c r="O1839" s="149"/>
    </row>
    <row r="1840" ht="20.25">
      <c r="O1840" s="149"/>
    </row>
    <row r="1841" ht="20.25">
      <c r="O1841" s="149"/>
    </row>
    <row r="1842" ht="20.25">
      <c r="O1842" s="149"/>
    </row>
    <row r="1843" ht="20.25">
      <c r="O1843" s="149"/>
    </row>
    <row r="1844" ht="20.25">
      <c r="O1844" s="149"/>
    </row>
    <row r="1845" ht="20.25">
      <c r="O1845" s="149"/>
    </row>
    <row r="1846" ht="20.25">
      <c r="O1846" s="149"/>
    </row>
    <row r="1847" ht="20.25">
      <c r="O1847" s="149"/>
    </row>
    <row r="1848" ht="20.25">
      <c r="O1848" s="149"/>
    </row>
    <row r="1849" ht="20.25">
      <c r="O1849" s="149"/>
    </row>
    <row r="1850" ht="20.25">
      <c r="O1850" s="149"/>
    </row>
    <row r="1851" ht="20.25">
      <c r="O1851" s="149"/>
    </row>
    <row r="1852" ht="20.25">
      <c r="O1852" s="149"/>
    </row>
    <row r="1853" ht="20.25">
      <c r="O1853" s="149"/>
    </row>
    <row r="1854" ht="20.25">
      <c r="O1854" s="149"/>
    </row>
    <row r="1855" ht="20.25">
      <c r="O1855" s="149"/>
    </row>
    <row r="1856" ht="20.25">
      <c r="O1856" s="149"/>
    </row>
    <row r="1857" ht="20.25">
      <c r="O1857" s="149"/>
    </row>
    <row r="1858" ht="20.25">
      <c r="O1858" s="149"/>
    </row>
    <row r="1859" ht="20.25">
      <c r="O1859" s="149"/>
    </row>
    <row r="1860" ht="20.25">
      <c r="O1860" s="149"/>
    </row>
    <row r="1861" ht="20.25">
      <c r="O1861" s="149"/>
    </row>
    <row r="1862" ht="20.25">
      <c r="O1862" s="149"/>
    </row>
    <row r="1863" ht="20.25">
      <c r="O1863" s="149"/>
    </row>
    <row r="1864" ht="20.25">
      <c r="O1864" s="149"/>
    </row>
    <row r="1865" ht="20.25">
      <c r="O1865" s="149"/>
    </row>
    <row r="1866" ht="20.25">
      <c r="O1866" s="149"/>
    </row>
    <row r="1867" ht="20.25">
      <c r="O1867" s="149"/>
    </row>
    <row r="1868" ht="20.25">
      <c r="O1868" s="149"/>
    </row>
    <row r="1869" ht="20.25">
      <c r="O1869" s="149"/>
    </row>
    <row r="1870" ht="20.25">
      <c r="O1870" s="149"/>
    </row>
    <row r="1871" ht="20.25">
      <c r="O1871" s="149"/>
    </row>
    <row r="1872" ht="20.25">
      <c r="O1872" s="149"/>
    </row>
    <row r="1873" ht="20.25">
      <c r="O1873" s="149"/>
    </row>
    <row r="1874" ht="20.25">
      <c r="O1874" s="149"/>
    </row>
    <row r="1875" ht="20.25">
      <c r="O1875" s="149"/>
    </row>
    <row r="1876" ht="20.25">
      <c r="O1876" s="149"/>
    </row>
    <row r="1877" ht="20.25">
      <c r="O1877" s="149"/>
    </row>
    <row r="1878" ht="20.25">
      <c r="O1878" s="149"/>
    </row>
    <row r="1879" ht="20.25">
      <c r="O1879" s="149"/>
    </row>
    <row r="1880" ht="20.25">
      <c r="O1880" s="149"/>
    </row>
    <row r="1881" ht="20.25">
      <c r="O1881" s="149"/>
    </row>
    <row r="1882" ht="20.25">
      <c r="O1882" s="149"/>
    </row>
    <row r="1883" ht="20.25">
      <c r="O1883" s="149"/>
    </row>
    <row r="1884" ht="20.25">
      <c r="O1884" s="149"/>
    </row>
    <row r="1885" ht="20.25">
      <c r="O1885" s="149"/>
    </row>
    <row r="1886" ht="20.25">
      <c r="O1886" s="149"/>
    </row>
    <row r="1887" ht="20.25">
      <c r="O1887" s="149"/>
    </row>
    <row r="1888" ht="20.25">
      <c r="O1888" s="149"/>
    </row>
    <row r="1889" ht="20.25">
      <c r="O1889" s="149"/>
    </row>
    <row r="1890" ht="20.25">
      <c r="O1890" s="149"/>
    </row>
    <row r="1891" ht="20.25">
      <c r="O1891" s="149"/>
    </row>
    <row r="1892" ht="20.25">
      <c r="O1892" s="149"/>
    </row>
    <row r="1893" ht="20.25">
      <c r="O1893" s="149"/>
    </row>
    <row r="1894" ht="20.25">
      <c r="O1894" s="149"/>
    </row>
    <row r="1895" ht="20.25">
      <c r="O1895" s="149"/>
    </row>
    <row r="1896" ht="20.25">
      <c r="O1896" s="149"/>
    </row>
    <row r="1897" ht="20.25">
      <c r="O1897" s="149"/>
    </row>
    <row r="1898" ht="20.25">
      <c r="O1898" s="149"/>
    </row>
    <row r="1899" ht="20.25">
      <c r="O1899" s="149"/>
    </row>
    <row r="1900" ht="20.25">
      <c r="O1900" s="149"/>
    </row>
    <row r="1901" ht="20.25">
      <c r="O1901" s="149"/>
    </row>
    <row r="1902" ht="20.25">
      <c r="O1902" s="149"/>
    </row>
    <row r="1903" ht="20.25">
      <c r="O1903" s="149"/>
    </row>
    <row r="1904" ht="20.25">
      <c r="O1904" s="149"/>
    </row>
    <row r="1905" ht="20.25">
      <c r="O1905" s="149"/>
    </row>
    <row r="1906" ht="20.25">
      <c r="O1906" s="149"/>
    </row>
    <row r="1907" ht="20.25">
      <c r="O1907" s="149"/>
    </row>
    <row r="1908" ht="20.25">
      <c r="O1908" s="149"/>
    </row>
    <row r="1909" ht="20.25">
      <c r="O1909" s="149"/>
    </row>
    <row r="1910" ht="20.25">
      <c r="O1910" s="149"/>
    </row>
    <row r="1911" ht="20.25">
      <c r="O1911" s="149"/>
    </row>
    <row r="1912" ht="20.25">
      <c r="O1912" s="149"/>
    </row>
    <row r="1913" ht="20.25">
      <c r="O1913" s="149"/>
    </row>
    <row r="1914" ht="20.25">
      <c r="O1914" s="149"/>
    </row>
    <row r="1915" ht="20.25">
      <c r="O1915" s="149"/>
    </row>
    <row r="1916" ht="20.25">
      <c r="O1916" s="149"/>
    </row>
    <row r="1917" ht="20.25">
      <c r="O1917" s="149"/>
    </row>
    <row r="1918" ht="20.25">
      <c r="O1918" s="149"/>
    </row>
    <row r="1919" ht="20.25">
      <c r="O1919" s="149"/>
    </row>
    <row r="1920" ht="20.25">
      <c r="O1920" s="149"/>
    </row>
    <row r="1921" ht="20.25">
      <c r="O1921" s="149"/>
    </row>
    <row r="1922" ht="20.25">
      <c r="O1922" s="149"/>
    </row>
    <row r="1923" ht="20.25">
      <c r="O1923" s="149"/>
    </row>
    <row r="1924" ht="20.25">
      <c r="O1924" s="149"/>
    </row>
    <row r="1925" ht="20.25">
      <c r="O1925" s="149"/>
    </row>
    <row r="1926" ht="20.25">
      <c r="O1926" s="149"/>
    </row>
    <row r="1927" ht="20.25">
      <c r="O1927" s="149"/>
    </row>
    <row r="1928" ht="20.25">
      <c r="O1928" s="149"/>
    </row>
    <row r="1929" ht="20.25">
      <c r="O1929" s="149"/>
    </row>
    <row r="1930" ht="20.25">
      <c r="O1930" s="149"/>
    </row>
    <row r="1931" ht="20.25">
      <c r="O1931" s="149"/>
    </row>
    <row r="1932" ht="20.25">
      <c r="O1932" s="149"/>
    </row>
    <row r="1933" ht="20.25">
      <c r="O1933" s="149"/>
    </row>
    <row r="1934" ht="20.25">
      <c r="O1934" s="149"/>
    </row>
    <row r="1935" ht="20.25">
      <c r="O1935" s="149"/>
    </row>
    <row r="1936" ht="20.25">
      <c r="O1936" s="149"/>
    </row>
    <row r="1937" ht="20.25">
      <c r="O1937" s="149"/>
    </row>
    <row r="1938" ht="20.25">
      <c r="O1938" s="149"/>
    </row>
    <row r="1939" ht="20.25">
      <c r="O1939" s="149"/>
    </row>
    <row r="1940" ht="20.25">
      <c r="O1940" s="149"/>
    </row>
    <row r="1941" ht="20.25">
      <c r="O1941" s="149"/>
    </row>
    <row r="1942" ht="20.25">
      <c r="O1942" s="149"/>
    </row>
    <row r="1943" ht="20.25">
      <c r="O1943" s="149"/>
    </row>
    <row r="1944" ht="20.25">
      <c r="O1944" s="149"/>
    </row>
    <row r="1945" ht="20.25">
      <c r="O1945" s="149"/>
    </row>
    <row r="1946" ht="20.25">
      <c r="O1946" s="149"/>
    </row>
    <row r="1947" ht="20.25">
      <c r="O1947" s="149"/>
    </row>
    <row r="1948" ht="20.25">
      <c r="O1948" s="149"/>
    </row>
    <row r="1949" ht="20.25">
      <c r="O1949" s="149"/>
    </row>
    <row r="1950" ht="20.25">
      <c r="O1950" s="149"/>
    </row>
    <row r="1951" ht="20.25">
      <c r="O1951" s="149"/>
    </row>
    <row r="1952" ht="20.25">
      <c r="O1952" s="149"/>
    </row>
    <row r="1953" ht="20.25">
      <c r="O1953" s="149"/>
    </row>
    <row r="1954" ht="20.25">
      <c r="O1954" s="149"/>
    </row>
    <row r="1955" ht="20.25">
      <c r="O1955" s="149"/>
    </row>
    <row r="1956" ht="20.25">
      <c r="O1956" s="149"/>
    </row>
    <row r="1957" ht="20.25">
      <c r="O1957" s="149"/>
    </row>
    <row r="1958" ht="20.25">
      <c r="O1958" s="149"/>
    </row>
    <row r="1959" ht="20.25">
      <c r="O1959" s="149"/>
    </row>
    <row r="1960" ht="20.25">
      <c r="O1960" s="149"/>
    </row>
    <row r="1961" ht="20.25">
      <c r="O1961" s="149"/>
    </row>
    <row r="1962" ht="20.25">
      <c r="O1962" s="149"/>
    </row>
    <row r="1963" ht="20.25">
      <c r="O1963" s="149"/>
    </row>
    <row r="1964" ht="20.25">
      <c r="O1964" s="149"/>
    </row>
    <row r="1965" ht="20.25">
      <c r="O1965" s="149"/>
    </row>
    <row r="1966" ht="20.25">
      <c r="O1966" s="149"/>
    </row>
    <row r="1967" ht="20.25">
      <c r="O1967" s="149"/>
    </row>
    <row r="1968" ht="20.25">
      <c r="O1968" s="149"/>
    </row>
    <row r="1969" ht="20.25">
      <c r="O1969" s="149"/>
    </row>
    <row r="1970" ht="20.25">
      <c r="O1970" s="149"/>
    </row>
    <row r="1971" ht="20.25">
      <c r="O1971" s="149"/>
    </row>
    <row r="1972" ht="20.25">
      <c r="O1972" s="149"/>
    </row>
    <row r="1973" ht="20.25">
      <c r="O1973" s="149"/>
    </row>
    <row r="1974" ht="20.25">
      <c r="O1974" s="149"/>
    </row>
    <row r="1975" ht="20.25">
      <c r="O1975" s="149"/>
    </row>
    <row r="1976" ht="20.25">
      <c r="O1976" s="149"/>
    </row>
    <row r="1977" ht="20.25">
      <c r="O1977" s="149"/>
    </row>
    <row r="1978" ht="20.25">
      <c r="O1978" s="149"/>
    </row>
    <row r="1979" ht="20.25">
      <c r="O1979" s="149"/>
    </row>
    <row r="1980" ht="20.25">
      <c r="O1980" s="149"/>
    </row>
    <row r="1981" ht="20.25">
      <c r="O1981" s="149"/>
    </row>
    <row r="1982" ht="20.25">
      <c r="O1982" s="149"/>
    </row>
    <row r="1983" ht="20.25">
      <c r="O1983" s="149"/>
    </row>
    <row r="1984" ht="20.25">
      <c r="O1984" s="149"/>
    </row>
    <row r="1985" ht="20.25">
      <c r="O1985" s="149"/>
    </row>
    <row r="1986" ht="20.25">
      <c r="O1986" s="149"/>
    </row>
    <row r="1987" ht="20.25">
      <c r="O1987" s="149"/>
    </row>
    <row r="1988" ht="20.25">
      <c r="O1988" s="149"/>
    </row>
    <row r="1989" ht="20.25">
      <c r="O1989" s="149"/>
    </row>
    <row r="1990" ht="20.25">
      <c r="O1990" s="149"/>
    </row>
    <row r="1991" ht="20.25">
      <c r="O1991" s="149"/>
    </row>
    <row r="1992" ht="20.25">
      <c r="O1992" s="149"/>
    </row>
    <row r="1993" ht="20.25">
      <c r="O1993" s="149"/>
    </row>
    <row r="1994" ht="20.25">
      <c r="O1994" s="149"/>
    </row>
    <row r="1995" ht="20.25">
      <c r="O1995" s="149"/>
    </row>
    <row r="1996" ht="20.25">
      <c r="O1996" s="149"/>
    </row>
    <row r="1997" ht="20.25">
      <c r="O1997" s="149"/>
    </row>
    <row r="1998" ht="20.25">
      <c r="O1998" s="149"/>
    </row>
    <row r="1999" ht="20.25">
      <c r="O1999" s="149"/>
    </row>
    <row r="2000" ht="20.25">
      <c r="O2000" s="149"/>
    </row>
    <row r="2001" ht="20.25">
      <c r="O2001" s="149"/>
    </row>
    <row r="2002" ht="20.25">
      <c r="O2002" s="149"/>
    </row>
    <row r="2003" ht="20.25">
      <c r="O2003" s="149"/>
    </row>
    <row r="2004" ht="20.25">
      <c r="O2004" s="149"/>
    </row>
    <row r="2005" ht="20.25">
      <c r="O2005" s="149"/>
    </row>
    <row r="2006" ht="20.25">
      <c r="O2006" s="149"/>
    </row>
    <row r="2007" ht="20.25">
      <c r="O2007" s="149"/>
    </row>
    <row r="2008" ht="20.25">
      <c r="O2008" s="149"/>
    </row>
    <row r="2009" ht="20.25">
      <c r="O2009" s="149"/>
    </row>
    <row r="2010" ht="20.25">
      <c r="O2010" s="149"/>
    </row>
    <row r="2011" ht="20.25">
      <c r="O2011" s="149"/>
    </row>
    <row r="2012" ht="20.25">
      <c r="O2012" s="149"/>
    </row>
    <row r="2013" ht="20.25">
      <c r="O2013" s="149"/>
    </row>
    <row r="2014" ht="20.25">
      <c r="O2014" s="149"/>
    </row>
    <row r="2015" ht="20.25">
      <c r="O2015" s="149"/>
    </row>
    <row r="2016" ht="20.25">
      <c r="O2016" s="149"/>
    </row>
    <row r="2017" ht="20.25">
      <c r="O2017" s="149"/>
    </row>
    <row r="2018" ht="20.25">
      <c r="O2018" s="149"/>
    </row>
    <row r="2019" ht="20.25">
      <c r="O2019" s="149"/>
    </row>
    <row r="2020" ht="20.25">
      <c r="O2020" s="149"/>
    </row>
    <row r="2021" ht="20.25">
      <c r="O2021" s="149"/>
    </row>
    <row r="2022" ht="20.25">
      <c r="O2022" s="149"/>
    </row>
    <row r="2023" ht="20.25">
      <c r="O2023" s="149"/>
    </row>
    <row r="2024" ht="20.25">
      <c r="O2024" s="149"/>
    </row>
    <row r="2025" ht="20.25">
      <c r="O2025" s="149"/>
    </row>
    <row r="2026" ht="20.25">
      <c r="O2026" s="149"/>
    </row>
    <row r="2027" ht="20.25">
      <c r="O2027" s="149"/>
    </row>
    <row r="2028" ht="20.25">
      <c r="O2028" s="149"/>
    </row>
    <row r="2029" ht="20.25">
      <c r="O2029" s="149"/>
    </row>
    <row r="2030" ht="20.25">
      <c r="O2030" s="149"/>
    </row>
    <row r="2031" ht="20.25">
      <c r="O2031" s="149"/>
    </row>
    <row r="2032" ht="20.25">
      <c r="O2032" s="149"/>
    </row>
    <row r="2033" ht="20.25">
      <c r="O2033" s="149"/>
    </row>
    <row r="2034" ht="20.25">
      <c r="O2034" s="149"/>
    </row>
    <row r="2035" ht="20.25">
      <c r="O2035" s="149"/>
    </row>
    <row r="2036" ht="20.25">
      <c r="O2036" s="149"/>
    </row>
    <row r="2037" ht="20.25">
      <c r="O2037" s="149"/>
    </row>
    <row r="2038" ht="20.25">
      <c r="O2038" s="149"/>
    </row>
    <row r="2039" ht="20.25">
      <c r="O2039" s="149"/>
    </row>
    <row r="2040" ht="20.25">
      <c r="O2040" s="149"/>
    </row>
    <row r="2041" ht="20.25">
      <c r="O2041" s="149"/>
    </row>
    <row r="2042" ht="20.25">
      <c r="O2042" s="149"/>
    </row>
    <row r="2043" ht="20.25">
      <c r="O2043" s="149"/>
    </row>
    <row r="2044" ht="20.25">
      <c r="O2044" s="149"/>
    </row>
    <row r="2045" ht="20.25">
      <c r="O2045" s="149"/>
    </row>
    <row r="2046" ht="20.25">
      <c r="O2046" s="149"/>
    </row>
    <row r="2047" ht="20.25">
      <c r="O2047" s="149"/>
    </row>
    <row r="2048" ht="20.25">
      <c r="O2048" s="149"/>
    </row>
    <row r="2049" ht="20.25">
      <c r="O2049" s="149"/>
    </row>
    <row r="2050" ht="20.25">
      <c r="O2050" s="149"/>
    </row>
    <row r="2051" ht="20.25">
      <c r="O2051" s="149"/>
    </row>
    <row r="2052" ht="20.25">
      <c r="O2052" s="149"/>
    </row>
    <row r="2053" ht="20.25">
      <c r="O2053" s="149"/>
    </row>
    <row r="2054" ht="20.25">
      <c r="O2054" s="149"/>
    </row>
    <row r="2055" ht="20.25">
      <c r="O2055" s="149"/>
    </row>
    <row r="2056" ht="20.25">
      <c r="O2056" s="149"/>
    </row>
    <row r="2057" ht="20.25">
      <c r="O2057" s="149"/>
    </row>
    <row r="2058" ht="20.25">
      <c r="O2058" s="149"/>
    </row>
    <row r="2059" ht="20.25">
      <c r="O2059" s="149"/>
    </row>
    <row r="2060" ht="20.25">
      <c r="O2060" s="149"/>
    </row>
    <row r="2061" ht="20.25">
      <c r="O2061" s="149"/>
    </row>
    <row r="2062" ht="20.25">
      <c r="O2062" s="149"/>
    </row>
    <row r="2063" ht="20.25">
      <c r="O2063" s="149"/>
    </row>
    <row r="2064" ht="20.25">
      <c r="O2064" s="149"/>
    </row>
    <row r="2065" ht="20.25">
      <c r="O2065" s="149"/>
    </row>
    <row r="2066" ht="20.25">
      <c r="O2066" s="149"/>
    </row>
    <row r="2067" ht="20.25">
      <c r="O2067" s="149"/>
    </row>
    <row r="2068" ht="20.25">
      <c r="O2068" s="149"/>
    </row>
    <row r="2069" ht="20.25">
      <c r="O2069" s="149"/>
    </row>
    <row r="2070" ht="20.25">
      <c r="O2070" s="149"/>
    </row>
    <row r="2071" ht="20.25">
      <c r="O2071" s="149"/>
    </row>
    <row r="2072" ht="20.25">
      <c r="O2072" s="149"/>
    </row>
    <row r="2073" ht="20.25">
      <c r="O2073" s="149"/>
    </row>
    <row r="2074" ht="20.25">
      <c r="O2074" s="149"/>
    </row>
    <row r="2075" ht="20.25">
      <c r="O2075" s="149"/>
    </row>
    <row r="2076" ht="20.25">
      <c r="O2076" s="149"/>
    </row>
    <row r="2077" ht="20.25">
      <c r="O2077" s="149"/>
    </row>
    <row r="2078" ht="20.25">
      <c r="O2078" s="149"/>
    </row>
    <row r="2079" ht="20.25">
      <c r="O2079" s="149"/>
    </row>
    <row r="2080" ht="20.25">
      <c r="O2080" s="149"/>
    </row>
    <row r="2081" ht="20.25">
      <c r="O2081" s="149"/>
    </row>
    <row r="2082" ht="20.25">
      <c r="O2082" s="149"/>
    </row>
    <row r="2083" ht="20.25">
      <c r="O2083" s="149"/>
    </row>
    <row r="2084" ht="20.25">
      <c r="O2084" s="149"/>
    </row>
    <row r="2085" ht="20.25">
      <c r="O2085" s="149"/>
    </row>
    <row r="2086" ht="20.25">
      <c r="O2086" s="149"/>
    </row>
    <row r="2087" ht="20.25">
      <c r="O2087" s="149"/>
    </row>
    <row r="2088" ht="20.25">
      <c r="O2088" s="149"/>
    </row>
    <row r="2089" ht="20.25">
      <c r="O2089" s="149"/>
    </row>
    <row r="2090" ht="20.25">
      <c r="O2090" s="149"/>
    </row>
    <row r="2091" ht="20.25">
      <c r="O2091" s="149"/>
    </row>
    <row r="2092" ht="20.25">
      <c r="O2092" s="149"/>
    </row>
    <row r="2093" ht="20.25">
      <c r="O2093" s="149"/>
    </row>
    <row r="2094" ht="20.25">
      <c r="O2094" s="149"/>
    </row>
    <row r="2095" ht="20.25">
      <c r="O2095" s="149"/>
    </row>
    <row r="2096" ht="20.25">
      <c r="O2096" s="149"/>
    </row>
    <row r="2097" ht="20.25">
      <c r="O2097" s="149"/>
    </row>
    <row r="2098" ht="20.25">
      <c r="O2098" s="149"/>
    </row>
    <row r="2099" ht="20.25">
      <c r="O2099" s="149"/>
    </row>
    <row r="2100" ht="20.25">
      <c r="O2100" s="149"/>
    </row>
    <row r="2101" ht="20.25">
      <c r="O2101" s="149"/>
    </row>
    <row r="2102" ht="20.25">
      <c r="O2102" s="149"/>
    </row>
    <row r="2103" ht="20.25">
      <c r="O2103" s="149"/>
    </row>
    <row r="2104" ht="20.25">
      <c r="O2104" s="149"/>
    </row>
    <row r="2105" ht="20.25">
      <c r="O2105" s="149"/>
    </row>
    <row r="2106" ht="20.25">
      <c r="O2106" s="149"/>
    </row>
    <row r="2107" ht="20.25">
      <c r="O2107" s="149"/>
    </row>
    <row r="2108" ht="20.25">
      <c r="O2108" s="149"/>
    </row>
    <row r="2109" ht="20.25">
      <c r="O2109" s="149"/>
    </row>
    <row r="2110" ht="20.25">
      <c r="O2110" s="149"/>
    </row>
    <row r="2111" ht="20.25">
      <c r="O2111" s="149"/>
    </row>
    <row r="2112" ht="20.25">
      <c r="O2112" s="149"/>
    </row>
    <row r="2113" ht="20.25">
      <c r="O2113" s="149"/>
    </row>
    <row r="2114" ht="20.25">
      <c r="O2114" s="149"/>
    </row>
    <row r="2115" ht="20.25">
      <c r="O2115" s="149"/>
    </row>
    <row r="2116" ht="20.25">
      <c r="O2116" s="149"/>
    </row>
    <row r="2117" ht="20.25">
      <c r="O2117" s="149"/>
    </row>
    <row r="2118" ht="20.25">
      <c r="O2118" s="149"/>
    </row>
    <row r="2119" ht="20.25">
      <c r="O2119" s="149"/>
    </row>
    <row r="2120" ht="20.25">
      <c r="O2120" s="149"/>
    </row>
    <row r="2121" ht="20.25">
      <c r="O2121" s="149"/>
    </row>
    <row r="2122" ht="20.25">
      <c r="O2122" s="149"/>
    </row>
    <row r="2123" ht="20.25">
      <c r="O2123" s="149"/>
    </row>
    <row r="2124" ht="20.25">
      <c r="O2124" s="149"/>
    </row>
    <row r="2125" ht="20.25">
      <c r="O2125" s="149"/>
    </row>
    <row r="2126" ht="20.25">
      <c r="O2126" s="149"/>
    </row>
    <row r="2127" ht="20.25">
      <c r="O2127" s="149"/>
    </row>
    <row r="2128" ht="20.25">
      <c r="O2128" s="149"/>
    </row>
    <row r="2129" ht="20.25">
      <c r="O2129" s="149"/>
    </row>
    <row r="2130" ht="20.25">
      <c r="O2130" s="149"/>
    </row>
    <row r="2131" ht="20.25">
      <c r="O2131" s="149"/>
    </row>
    <row r="2132" ht="20.25">
      <c r="O2132" s="149"/>
    </row>
    <row r="2133" ht="20.25">
      <c r="O2133" s="149"/>
    </row>
    <row r="2134" ht="20.25">
      <c r="O2134" s="149"/>
    </row>
    <row r="2135" ht="20.25">
      <c r="O2135" s="149"/>
    </row>
    <row r="2136" ht="20.25">
      <c r="O2136" s="149"/>
    </row>
    <row r="2137" ht="20.25">
      <c r="O2137" s="149"/>
    </row>
    <row r="2138" ht="20.25">
      <c r="O2138" s="149"/>
    </row>
    <row r="2139" ht="20.25">
      <c r="O2139" s="149"/>
    </row>
    <row r="2140" ht="20.25">
      <c r="O2140" s="149"/>
    </row>
    <row r="2141" ht="20.25">
      <c r="O2141" s="149"/>
    </row>
    <row r="2142" ht="20.25">
      <c r="O2142" s="149"/>
    </row>
    <row r="2143" ht="20.25">
      <c r="O2143" s="149"/>
    </row>
    <row r="2144" ht="20.25">
      <c r="O2144" s="149"/>
    </row>
    <row r="2145" ht="20.25">
      <c r="O2145" s="149"/>
    </row>
    <row r="2146" ht="20.25">
      <c r="O2146" s="149"/>
    </row>
    <row r="2147" ht="20.25">
      <c r="O2147" s="149"/>
    </row>
    <row r="2148" ht="20.25">
      <c r="O2148" s="149"/>
    </row>
    <row r="2149" ht="20.25">
      <c r="O2149" s="149"/>
    </row>
    <row r="2150" ht="20.25">
      <c r="O2150" s="149"/>
    </row>
    <row r="2151" ht="20.25">
      <c r="O2151" s="149"/>
    </row>
    <row r="2152" ht="20.25">
      <c r="O2152" s="149"/>
    </row>
    <row r="2153" ht="20.25">
      <c r="O2153" s="149"/>
    </row>
    <row r="2154" ht="20.25">
      <c r="O2154" s="149"/>
    </row>
    <row r="2155" ht="20.25">
      <c r="O2155" s="149"/>
    </row>
    <row r="2156" ht="20.25">
      <c r="O2156" s="149"/>
    </row>
    <row r="2157" ht="20.25">
      <c r="O2157" s="149"/>
    </row>
    <row r="2158" ht="20.25">
      <c r="O2158" s="149"/>
    </row>
    <row r="2159" ht="20.25">
      <c r="O2159" s="149"/>
    </row>
    <row r="2160" ht="20.25">
      <c r="O2160" s="149"/>
    </row>
    <row r="2161" ht="20.25">
      <c r="O2161" s="149"/>
    </row>
    <row r="2162" ht="20.25">
      <c r="O2162" s="149"/>
    </row>
    <row r="2163" ht="20.25">
      <c r="O2163" s="149"/>
    </row>
    <row r="2164" ht="20.25">
      <c r="O2164" s="149"/>
    </row>
    <row r="2165" ht="20.25">
      <c r="O2165" s="149"/>
    </row>
    <row r="2166" ht="20.25">
      <c r="O2166" s="149"/>
    </row>
    <row r="2167" ht="20.25">
      <c r="O2167" s="149"/>
    </row>
    <row r="2168" ht="20.25">
      <c r="O2168" s="149"/>
    </row>
    <row r="2169" ht="20.25">
      <c r="O2169" s="149"/>
    </row>
    <row r="2170" ht="20.25">
      <c r="O2170" s="149"/>
    </row>
    <row r="2171" ht="20.25">
      <c r="O2171" s="149"/>
    </row>
    <row r="2172" ht="20.25">
      <c r="O2172" s="149"/>
    </row>
    <row r="2173" ht="20.25">
      <c r="O2173" s="149"/>
    </row>
    <row r="2174" ht="20.25">
      <c r="O2174" s="149"/>
    </row>
    <row r="2175" ht="20.25">
      <c r="O2175" s="149"/>
    </row>
    <row r="2176" ht="20.25">
      <c r="O2176" s="149"/>
    </row>
    <row r="2177" ht="20.25">
      <c r="O2177" s="149"/>
    </row>
    <row r="2178" ht="20.25">
      <c r="O2178" s="149"/>
    </row>
    <row r="2179" ht="20.25">
      <c r="O2179" s="149"/>
    </row>
    <row r="2180" ht="20.25">
      <c r="O2180" s="149"/>
    </row>
    <row r="2181" ht="20.25">
      <c r="O2181" s="149"/>
    </row>
    <row r="2182" ht="20.25">
      <c r="O2182" s="149"/>
    </row>
    <row r="2183" ht="20.25">
      <c r="O2183" s="149"/>
    </row>
    <row r="2184" ht="20.25">
      <c r="O2184" s="149"/>
    </row>
    <row r="2185" ht="20.25">
      <c r="O2185" s="149"/>
    </row>
    <row r="2186" ht="20.25">
      <c r="O2186" s="149"/>
    </row>
    <row r="2187" ht="20.25">
      <c r="O2187" s="149"/>
    </row>
    <row r="2188" ht="20.25">
      <c r="O2188" s="149"/>
    </row>
    <row r="2189" ht="20.25">
      <c r="O2189" s="149"/>
    </row>
    <row r="2190" ht="20.25">
      <c r="O2190" s="149"/>
    </row>
    <row r="2191" ht="20.25">
      <c r="O2191" s="149"/>
    </row>
    <row r="2192" ht="20.25">
      <c r="O2192" s="149"/>
    </row>
    <row r="2193" ht="20.25">
      <c r="O2193" s="149"/>
    </row>
    <row r="2194" ht="20.25">
      <c r="O2194" s="149"/>
    </row>
    <row r="2195" ht="20.25">
      <c r="O2195" s="149"/>
    </row>
    <row r="2196" ht="20.25">
      <c r="O2196" s="149"/>
    </row>
    <row r="2197" ht="20.25">
      <c r="O2197" s="149"/>
    </row>
    <row r="2198" ht="20.25">
      <c r="O2198" s="149"/>
    </row>
    <row r="2199" ht="20.25">
      <c r="O2199" s="149"/>
    </row>
    <row r="2200" ht="20.25">
      <c r="O2200" s="149"/>
    </row>
    <row r="2201" ht="20.25">
      <c r="O2201" s="149"/>
    </row>
    <row r="2202" ht="20.25">
      <c r="O2202" s="149"/>
    </row>
    <row r="2203" ht="20.25">
      <c r="O2203" s="149"/>
    </row>
    <row r="2204" ht="20.25">
      <c r="O2204" s="149"/>
    </row>
    <row r="2205" ht="20.25">
      <c r="O2205" s="149"/>
    </row>
    <row r="2206" ht="20.25">
      <c r="O2206" s="149"/>
    </row>
    <row r="2207" ht="20.25">
      <c r="O2207" s="149"/>
    </row>
    <row r="2208" ht="20.25">
      <c r="O2208" s="149"/>
    </row>
    <row r="2209" ht="20.25">
      <c r="O2209" s="149"/>
    </row>
    <row r="2210" ht="20.25">
      <c r="O2210" s="149"/>
    </row>
    <row r="2211" ht="20.25">
      <c r="O2211" s="149"/>
    </row>
    <row r="2212" ht="20.25">
      <c r="O2212" s="149"/>
    </row>
    <row r="2213" ht="20.25">
      <c r="O2213" s="149"/>
    </row>
    <row r="2214" ht="20.25">
      <c r="O2214" s="149"/>
    </row>
    <row r="2215" ht="20.25">
      <c r="O2215" s="149"/>
    </row>
    <row r="2216" ht="20.25">
      <c r="O2216" s="149"/>
    </row>
    <row r="2217" ht="20.25">
      <c r="O2217" s="149"/>
    </row>
    <row r="2218" ht="20.25">
      <c r="O2218" s="149"/>
    </row>
    <row r="2219" ht="20.25">
      <c r="O2219" s="149"/>
    </row>
    <row r="2220" ht="20.25">
      <c r="O2220" s="149"/>
    </row>
    <row r="2221" ht="20.25">
      <c r="O2221" s="149"/>
    </row>
    <row r="2222" ht="20.25">
      <c r="O2222" s="149"/>
    </row>
    <row r="2223" ht="20.25">
      <c r="O2223" s="149"/>
    </row>
    <row r="2224" ht="20.25">
      <c r="O2224" s="149"/>
    </row>
    <row r="2225" ht="20.25">
      <c r="O2225" s="149"/>
    </row>
    <row r="2226" ht="20.25">
      <c r="O2226" s="149"/>
    </row>
    <row r="2227" ht="20.25">
      <c r="O2227" s="149"/>
    </row>
    <row r="2228" ht="20.25">
      <c r="O2228" s="149"/>
    </row>
    <row r="2229" ht="20.25">
      <c r="O2229" s="149"/>
    </row>
    <row r="2230" ht="20.25">
      <c r="O2230" s="149"/>
    </row>
    <row r="2231" ht="20.25">
      <c r="O2231" s="149"/>
    </row>
    <row r="2232" ht="20.25">
      <c r="O2232" s="149"/>
    </row>
    <row r="2233" ht="20.25">
      <c r="O2233" s="149"/>
    </row>
    <row r="2234" ht="20.25">
      <c r="O2234" s="149"/>
    </row>
    <row r="2235" ht="20.25">
      <c r="O2235" s="149"/>
    </row>
    <row r="2236" ht="20.25">
      <c r="O2236" s="149"/>
    </row>
    <row r="2237" ht="20.25">
      <c r="O2237" s="149"/>
    </row>
    <row r="2238" ht="20.25">
      <c r="O2238" s="149"/>
    </row>
    <row r="2239" ht="20.25">
      <c r="O2239" s="149"/>
    </row>
    <row r="2240" ht="20.25">
      <c r="O2240" s="149"/>
    </row>
    <row r="2241" ht="20.25">
      <c r="O2241" s="149"/>
    </row>
    <row r="2242" ht="20.25">
      <c r="O2242" s="149"/>
    </row>
    <row r="2243" ht="20.25">
      <c r="O2243" s="149"/>
    </row>
    <row r="2244" ht="20.25">
      <c r="O2244" s="149"/>
    </row>
    <row r="2245" ht="20.25">
      <c r="O2245" s="149"/>
    </row>
    <row r="2246" ht="20.25">
      <c r="O2246" s="149"/>
    </row>
    <row r="2247" ht="20.25">
      <c r="O2247" s="149"/>
    </row>
    <row r="2248" ht="20.25">
      <c r="O2248" s="149"/>
    </row>
    <row r="2249" ht="20.25">
      <c r="O2249" s="149"/>
    </row>
    <row r="2250" ht="20.25">
      <c r="O2250" s="149"/>
    </row>
    <row r="2251" ht="20.25">
      <c r="O2251" s="149"/>
    </row>
    <row r="2252" ht="20.25">
      <c r="O2252" s="149"/>
    </row>
    <row r="2253" ht="20.25">
      <c r="O2253" s="149"/>
    </row>
    <row r="2254" ht="20.25">
      <c r="O2254" s="149"/>
    </row>
    <row r="2255" ht="20.25">
      <c r="O2255" s="149"/>
    </row>
    <row r="2256" ht="20.25">
      <c r="O2256" s="149"/>
    </row>
    <row r="2257" ht="20.25">
      <c r="O2257" s="149"/>
    </row>
    <row r="2258" ht="20.25">
      <c r="O2258" s="149"/>
    </row>
    <row r="2259" ht="20.25">
      <c r="O2259" s="149"/>
    </row>
    <row r="2260" ht="20.25">
      <c r="O2260" s="149"/>
    </row>
    <row r="2261" ht="20.25">
      <c r="O2261" s="149"/>
    </row>
    <row r="2262" ht="20.25">
      <c r="O2262" s="149"/>
    </row>
    <row r="2263" ht="20.25">
      <c r="O2263" s="149"/>
    </row>
    <row r="2264" ht="20.25">
      <c r="O2264" s="149"/>
    </row>
    <row r="2265" ht="20.25">
      <c r="O2265" s="149"/>
    </row>
    <row r="2266" ht="20.25">
      <c r="O2266" s="149"/>
    </row>
    <row r="2267" ht="20.25">
      <c r="O2267" s="149"/>
    </row>
    <row r="2268" ht="20.25">
      <c r="O2268" s="149"/>
    </row>
    <row r="2269" ht="20.25">
      <c r="O2269" s="149"/>
    </row>
    <row r="2270" ht="20.25">
      <c r="O2270" s="149"/>
    </row>
    <row r="2271" ht="20.25">
      <c r="O2271" s="149"/>
    </row>
    <row r="2272" ht="20.25">
      <c r="O2272" s="149"/>
    </row>
    <row r="2273" ht="20.25">
      <c r="O2273" s="149"/>
    </row>
    <row r="2274" ht="20.25">
      <c r="O2274" s="149"/>
    </row>
    <row r="2275" ht="20.25">
      <c r="O2275" s="149"/>
    </row>
    <row r="2276" ht="20.25">
      <c r="O2276" s="149"/>
    </row>
    <row r="2277" ht="20.25">
      <c r="O2277" s="149"/>
    </row>
    <row r="2278" ht="20.25">
      <c r="O2278" s="149"/>
    </row>
    <row r="2279" ht="20.25">
      <c r="O2279" s="149"/>
    </row>
    <row r="2280" ht="20.25">
      <c r="O2280" s="149"/>
    </row>
    <row r="2281" ht="20.25">
      <c r="O2281" s="149"/>
    </row>
    <row r="2282" ht="20.25">
      <c r="O2282" s="149"/>
    </row>
    <row r="2283" ht="20.25">
      <c r="O2283" s="149"/>
    </row>
    <row r="2284" ht="20.25">
      <c r="O2284" s="149"/>
    </row>
    <row r="2285" ht="20.25">
      <c r="O2285" s="149"/>
    </row>
    <row r="2286" ht="20.25">
      <c r="O2286" s="149"/>
    </row>
    <row r="2287" ht="20.25">
      <c r="O2287" s="149"/>
    </row>
    <row r="2288" ht="20.25">
      <c r="O2288" s="149"/>
    </row>
    <row r="2289" ht="20.25">
      <c r="O2289" s="149"/>
    </row>
    <row r="2290" ht="20.25">
      <c r="O2290" s="149"/>
    </row>
    <row r="2291" ht="20.25">
      <c r="O2291" s="149"/>
    </row>
    <row r="2292" ht="20.25">
      <c r="O2292" s="149"/>
    </row>
    <row r="2293" ht="20.25">
      <c r="O2293" s="149"/>
    </row>
    <row r="2294" ht="20.25">
      <c r="O2294" s="149"/>
    </row>
    <row r="2295" ht="20.25">
      <c r="O2295" s="149"/>
    </row>
    <row r="2296" ht="20.25">
      <c r="O2296" s="149"/>
    </row>
    <row r="2297" ht="20.25">
      <c r="O2297" s="149"/>
    </row>
    <row r="2298" ht="20.25">
      <c r="O2298" s="149"/>
    </row>
    <row r="2299" ht="20.25">
      <c r="O2299" s="149"/>
    </row>
    <row r="2300" ht="20.25">
      <c r="O2300" s="149"/>
    </row>
    <row r="2301" ht="20.25">
      <c r="O2301" s="149"/>
    </row>
    <row r="2302" ht="20.25">
      <c r="O2302" s="149"/>
    </row>
    <row r="2303" ht="20.25">
      <c r="O2303" s="149"/>
    </row>
    <row r="2304" ht="20.25">
      <c r="O2304" s="149"/>
    </row>
    <row r="2305" ht="20.25">
      <c r="O2305" s="149"/>
    </row>
    <row r="2306" ht="20.25">
      <c r="O2306" s="149"/>
    </row>
    <row r="2307" ht="20.25">
      <c r="O2307" s="149"/>
    </row>
    <row r="2308" ht="20.25">
      <c r="O2308" s="149"/>
    </row>
    <row r="2309" ht="20.25">
      <c r="O2309" s="149"/>
    </row>
    <row r="2310" ht="20.25">
      <c r="O2310" s="149"/>
    </row>
    <row r="2311" ht="20.25">
      <c r="O2311" s="149"/>
    </row>
    <row r="2312" ht="20.25">
      <c r="O2312" s="149"/>
    </row>
    <row r="2313" ht="20.25">
      <c r="O2313" s="149"/>
    </row>
    <row r="2314" ht="20.25">
      <c r="O2314" s="149"/>
    </row>
    <row r="2315" ht="20.25">
      <c r="O2315" s="149"/>
    </row>
    <row r="2316" ht="20.25">
      <c r="O2316" s="149"/>
    </row>
    <row r="2317" ht="20.25">
      <c r="O2317" s="149"/>
    </row>
    <row r="2318" ht="20.25">
      <c r="O2318" s="149"/>
    </row>
    <row r="2319" ht="20.25">
      <c r="O2319" s="149"/>
    </row>
    <row r="2320" ht="20.25">
      <c r="O2320" s="149"/>
    </row>
    <row r="2321" ht="20.25">
      <c r="O2321" s="149"/>
    </row>
    <row r="2322" ht="20.25">
      <c r="O2322" s="149"/>
    </row>
    <row r="2323" ht="20.25">
      <c r="O2323" s="149"/>
    </row>
    <row r="2324" ht="20.25">
      <c r="O2324" s="149"/>
    </row>
    <row r="2325" ht="20.25">
      <c r="O2325" s="149"/>
    </row>
    <row r="2326" ht="20.25">
      <c r="O2326" s="149"/>
    </row>
    <row r="2327" ht="20.25">
      <c r="O2327" s="149"/>
    </row>
    <row r="2328" ht="20.25">
      <c r="O2328" s="149"/>
    </row>
    <row r="2329" ht="20.25">
      <c r="O2329" s="149"/>
    </row>
    <row r="2330" ht="20.25">
      <c r="O2330" s="149"/>
    </row>
    <row r="2331" ht="20.25">
      <c r="O2331" s="149"/>
    </row>
    <row r="2332" ht="20.25">
      <c r="O2332" s="149"/>
    </row>
    <row r="2333" ht="20.25">
      <c r="O2333" s="149"/>
    </row>
    <row r="2334" ht="20.25">
      <c r="O2334" s="149"/>
    </row>
    <row r="2335" ht="20.25">
      <c r="O2335" s="149"/>
    </row>
    <row r="2336" ht="20.25">
      <c r="O2336" s="149"/>
    </row>
    <row r="2337" ht="20.25">
      <c r="O2337" s="149"/>
    </row>
    <row r="2338" ht="20.25">
      <c r="O2338" s="149"/>
    </row>
    <row r="2339" ht="20.25">
      <c r="O2339" s="149"/>
    </row>
    <row r="2340" ht="20.25">
      <c r="O2340" s="149"/>
    </row>
    <row r="2341" ht="20.25">
      <c r="O2341" s="149"/>
    </row>
    <row r="2342" ht="20.25">
      <c r="O2342" s="149"/>
    </row>
    <row r="2343" ht="20.25">
      <c r="O2343" s="149"/>
    </row>
    <row r="2344" ht="20.25">
      <c r="O2344" s="149"/>
    </row>
    <row r="2345" ht="20.25">
      <c r="O2345" s="149"/>
    </row>
    <row r="2346" ht="20.25">
      <c r="O2346" s="149"/>
    </row>
    <row r="2347" ht="20.25">
      <c r="O2347" s="149"/>
    </row>
    <row r="2348" ht="20.25">
      <c r="O2348" s="149"/>
    </row>
    <row r="2349" ht="20.25">
      <c r="O2349" s="149"/>
    </row>
    <row r="2350" ht="20.25">
      <c r="O2350" s="149"/>
    </row>
    <row r="2351" ht="20.25">
      <c r="O2351" s="149"/>
    </row>
    <row r="2352" ht="20.25">
      <c r="O2352" s="149"/>
    </row>
    <row r="2353" ht="20.25">
      <c r="O2353" s="149"/>
    </row>
    <row r="2354" ht="20.25">
      <c r="O2354" s="149"/>
    </row>
    <row r="2355" ht="20.25">
      <c r="O2355" s="149"/>
    </row>
    <row r="2356" ht="20.25">
      <c r="O2356" s="149"/>
    </row>
    <row r="2357" ht="20.25">
      <c r="O2357" s="149"/>
    </row>
    <row r="2358" ht="20.25">
      <c r="O2358" s="149"/>
    </row>
    <row r="2359" ht="20.25">
      <c r="O2359" s="149"/>
    </row>
    <row r="2360" ht="20.25">
      <c r="O2360" s="149"/>
    </row>
    <row r="2361" ht="20.25">
      <c r="O2361" s="149"/>
    </row>
    <row r="2362" ht="20.25">
      <c r="O2362" s="149"/>
    </row>
    <row r="2363" ht="20.25">
      <c r="O2363" s="149"/>
    </row>
    <row r="2364" ht="20.25">
      <c r="O2364" s="149"/>
    </row>
    <row r="2365" ht="20.25">
      <c r="O2365" s="149"/>
    </row>
    <row r="2366" ht="20.25">
      <c r="O2366" s="149"/>
    </row>
    <row r="2367" ht="20.25">
      <c r="O2367" s="149"/>
    </row>
    <row r="2368" ht="20.25">
      <c r="O2368" s="149"/>
    </row>
    <row r="2369" ht="20.25">
      <c r="O2369" s="149"/>
    </row>
    <row r="2370" ht="20.25">
      <c r="O2370" s="149"/>
    </row>
    <row r="2371" ht="20.25">
      <c r="O2371" s="149"/>
    </row>
    <row r="2372" ht="20.25">
      <c r="O2372" s="149"/>
    </row>
    <row r="2373" ht="20.25">
      <c r="O2373" s="149"/>
    </row>
    <row r="2374" ht="20.25">
      <c r="O2374" s="149"/>
    </row>
    <row r="2375" ht="20.25">
      <c r="O2375" s="149"/>
    </row>
    <row r="2376" ht="20.25">
      <c r="O2376" s="149"/>
    </row>
    <row r="2377" ht="20.25">
      <c r="O2377" s="149"/>
    </row>
    <row r="2378" ht="20.25">
      <c r="O2378" s="149"/>
    </row>
    <row r="2379" ht="20.25">
      <c r="O2379" s="149"/>
    </row>
    <row r="2380" ht="20.25">
      <c r="O2380" s="149"/>
    </row>
    <row r="2381" ht="20.25">
      <c r="O2381" s="149"/>
    </row>
    <row r="2382" ht="20.25">
      <c r="O2382" s="149"/>
    </row>
    <row r="2383" ht="20.25">
      <c r="O2383" s="149"/>
    </row>
    <row r="2384" ht="20.25">
      <c r="O2384" s="149"/>
    </row>
    <row r="2385" ht="20.25">
      <c r="O2385" s="149"/>
    </row>
    <row r="2386" ht="20.25">
      <c r="O2386" s="149"/>
    </row>
    <row r="2387" ht="20.25">
      <c r="O2387" s="149"/>
    </row>
    <row r="2388" ht="20.25">
      <c r="O2388" s="149"/>
    </row>
    <row r="2389" ht="20.25">
      <c r="O2389" s="149"/>
    </row>
    <row r="2390" ht="20.25">
      <c r="O2390" s="149"/>
    </row>
    <row r="2391" ht="20.25">
      <c r="O2391" s="149"/>
    </row>
    <row r="2392" ht="20.25">
      <c r="O2392" s="149"/>
    </row>
    <row r="2393" ht="20.25">
      <c r="O2393" s="149"/>
    </row>
    <row r="2394" ht="20.25">
      <c r="O2394" s="149"/>
    </row>
    <row r="2395" ht="20.25">
      <c r="O2395" s="149"/>
    </row>
    <row r="2396" ht="20.25">
      <c r="O2396" s="149"/>
    </row>
    <row r="2397" ht="20.25">
      <c r="O2397" s="149"/>
    </row>
    <row r="2398" ht="20.25">
      <c r="O2398" s="149"/>
    </row>
    <row r="2399" ht="20.25">
      <c r="O2399" s="149"/>
    </row>
    <row r="2400" ht="20.25">
      <c r="O2400" s="149"/>
    </row>
    <row r="2401" ht="20.25">
      <c r="O2401" s="149"/>
    </row>
    <row r="2402" ht="20.25">
      <c r="O2402" s="149"/>
    </row>
    <row r="2403" ht="20.25">
      <c r="O2403" s="149"/>
    </row>
    <row r="2404" ht="20.25">
      <c r="O2404" s="149"/>
    </row>
    <row r="2405" ht="20.25">
      <c r="O2405" s="149"/>
    </row>
    <row r="2406" ht="20.25">
      <c r="O2406" s="149"/>
    </row>
    <row r="2407" ht="20.25">
      <c r="O2407" s="149"/>
    </row>
    <row r="2408" ht="20.25">
      <c r="O2408" s="149"/>
    </row>
    <row r="2409" ht="20.25">
      <c r="O2409" s="149"/>
    </row>
    <row r="2410" ht="20.25">
      <c r="O2410" s="149"/>
    </row>
    <row r="2411" ht="20.25">
      <c r="O2411" s="149"/>
    </row>
    <row r="2412" ht="20.25">
      <c r="O2412" s="149"/>
    </row>
    <row r="2413" ht="20.25">
      <c r="O2413" s="149"/>
    </row>
    <row r="2414" ht="20.25">
      <c r="O2414" s="149"/>
    </row>
    <row r="2415" ht="20.25">
      <c r="O2415" s="149"/>
    </row>
    <row r="2416" ht="20.25">
      <c r="O2416" s="149"/>
    </row>
    <row r="2417" ht="20.25">
      <c r="O2417" s="149"/>
    </row>
    <row r="2418" ht="20.25">
      <c r="O2418" s="149"/>
    </row>
    <row r="2419" ht="20.25">
      <c r="O2419" s="149"/>
    </row>
    <row r="2420" ht="20.25">
      <c r="O2420" s="149"/>
    </row>
    <row r="2421" ht="20.25">
      <c r="O2421" s="149"/>
    </row>
    <row r="2422" ht="20.25">
      <c r="O2422" s="149"/>
    </row>
    <row r="2423" ht="20.25">
      <c r="O2423" s="149"/>
    </row>
    <row r="2424" ht="20.25">
      <c r="O2424" s="149"/>
    </row>
    <row r="2425" ht="20.25">
      <c r="O2425" s="149"/>
    </row>
    <row r="2426" ht="20.25">
      <c r="O2426" s="149"/>
    </row>
    <row r="2427" ht="20.25">
      <c r="O2427" s="149"/>
    </row>
    <row r="2428" ht="20.25">
      <c r="O2428" s="149"/>
    </row>
    <row r="2429" ht="20.25">
      <c r="O2429" s="149"/>
    </row>
    <row r="2430" ht="20.25">
      <c r="O2430" s="149"/>
    </row>
    <row r="2431" ht="20.25">
      <c r="O2431" s="149"/>
    </row>
    <row r="2432" ht="20.25">
      <c r="O2432" s="149"/>
    </row>
    <row r="2433" ht="20.25">
      <c r="O2433" s="149"/>
    </row>
    <row r="2434" ht="20.25">
      <c r="O2434" s="149"/>
    </row>
    <row r="2435" ht="20.25">
      <c r="O2435" s="149"/>
    </row>
    <row r="2436" ht="20.25">
      <c r="O2436" s="149"/>
    </row>
    <row r="2437" ht="20.25">
      <c r="O2437" s="149"/>
    </row>
    <row r="2438" ht="20.25">
      <c r="O2438" s="149"/>
    </row>
    <row r="2439" ht="20.25">
      <c r="O2439" s="149"/>
    </row>
    <row r="2440" ht="20.25">
      <c r="O2440" s="149"/>
    </row>
    <row r="2441" ht="20.25">
      <c r="O2441" s="149"/>
    </row>
    <row r="2442" ht="20.25">
      <c r="O2442" s="149"/>
    </row>
    <row r="2443" ht="20.25">
      <c r="O2443" s="149"/>
    </row>
    <row r="2444" ht="20.25">
      <c r="O2444" s="149"/>
    </row>
    <row r="2445" ht="20.25">
      <c r="O2445" s="149"/>
    </row>
    <row r="2446" ht="20.25">
      <c r="O2446" s="149"/>
    </row>
    <row r="2447" ht="20.25">
      <c r="O2447" s="149"/>
    </row>
    <row r="2448" ht="20.25">
      <c r="O2448" s="149"/>
    </row>
    <row r="2449" ht="20.25">
      <c r="O2449" s="149"/>
    </row>
    <row r="2450" ht="20.25">
      <c r="O2450" s="149"/>
    </row>
    <row r="2451" ht="20.25">
      <c r="O2451" s="149"/>
    </row>
    <row r="2452" ht="20.25">
      <c r="O2452" s="149"/>
    </row>
    <row r="2453" ht="20.25">
      <c r="O2453" s="149"/>
    </row>
    <row r="2454" ht="20.25">
      <c r="O2454" s="149"/>
    </row>
    <row r="2455" ht="20.25">
      <c r="O2455" s="149"/>
    </row>
    <row r="2456" ht="20.25">
      <c r="O2456" s="149"/>
    </row>
    <row r="2457" ht="20.25">
      <c r="O2457" s="149"/>
    </row>
    <row r="2458" ht="20.25">
      <c r="O2458" s="149"/>
    </row>
    <row r="2459" ht="20.25">
      <c r="O2459" s="149"/>
    </row>
    <row r="2460" ht="20.25">
      <c r="O2460" s="149"/>
    </row>
    <row r="2461" ht="20.25">
      <c r="O2461" s="149"/>
    </row>
    <row r="2462" ht="20.25">
      <c r="O2462" s="149"/>
    </row>
    <row r="2463" ht="20.25">
      <c r="O2463" s="149"/>
    </row>
    <row r="2464" ht="20.25">
      <c r="O2464" s="149"/>
    </row>
    <row r="2465" ht="20.25">
      <c r="O2465" s="149"/>
    </row>
    <row r="2466" ht="20.25">
      <c r="O2466" s="149"/>
    </row>
    <row r="2467" ht="20.25">
      <c r="O2467" s="149"/>
    </row>
    <row r="2468" ht="20.25">
      <c r="O2468" s="149"/>
    </row>
    <row r="2469" ht="20.25">
      <c r="O2469" s="149"/>
    </row>
    <row r="2470" ht="20.25">
      <c r="O2470" s="149"/>
    </row>
    <row r="2471" ht="20.25">
      <c r="O2471" s="149"/>
    </row>
    <row r="2472" ht="20.25">
      <c r="O2472" s="149"/>
    </row>
    <row r="2473" ht="20.25">
      <c r="O2473" s="149"/>
    </row>
    <row r="2474" ht="20.25">
      <c r="O2474" s="149"/>
    </row>
    <row r="2475" ht="20.25">
      <c r="O2475" s="149"/>
    </row>
    <row r="2476" ht="20.25">
      <c r="O2476" s="149"/>
    </row>
    <row r="2477" ht="20.25">
      <c r="O2477" s="149"/>
    </row>
    <row r="2478" ht="20.25">
      <c r="O2478" s="149"/>
    </row>
    <row r="2479" ht="20.25">
      <c r="O2479" s="149"/>
    </row>
    <row r="2480" ht="20.25">
      <c r="O2480" s="149"/>
    </row>
    <row r="2481" ht="20.25">
      <c r="O2481" s="149"/>
    </row>
    <row r="2482" ht="20.25">
      <c r="O2482" s="149"/>
    </row>
    <row r="2483" ht="20.25">
      <c r="O2483" s="149"/>
    </row>
    <row r="2484" ht="20.25">
      <c r="O2484" s="149"/>
    </row>
    <row r="2485" ht="20.25">
      <c r="O2485" s="149"/>
    </row>
    <row r="2486" ht="20.25">
      <c r="O2486" s="149"/>
    </row>
    <row r="2487" ht="20.25">
      <c r="O2487" s="149"/>
    </row>
    <row r="2488" ht="20.25">
      <c r="O2488" s="149"/>
    </row>
    <row r="2489" ht="20.25">
      <c r="O2489" s="149"/>
    </row>
    <row r="2490" ht="20.25">
      <c r="O2490" s="149"/>
    </row>
    <row r="2491" ht="20.25">
      <c r="O2491" s="149"/>
    </row>
    <row r="2492" ht="20.25">
      <c r="O2492" s="149"/>
    </row>
    <row r="2493" ht="20.25">
      <c r="O2493" s="149"/>
    </row>
    <row r="2494" ht="20.25">
      <c r="O2494" s="149"/>
    </row>
    <row r="2495" ht="20.25">
      <c r="O2495" s="149"/>
    </row>
    <row r="2496" ht="20.25">
      <c r="O2496" s="149"/>
    </row>
    <row r="2497" ht="20.25">
      <c r="O2497" s="149"/>
    </row>
    <row r="2498" ht="20.25">
      <c r="O2498" s="149"/>
    </row>
    <row r="2499" ht="20.25">
      <c r="O2499" s="149"/>
    </row>
    <row r="2500" ht="20.25">
      <c r="O2500" s="149"/>
    </row>
    <row r="2501" ht="20.25">
      <c r="O2501" s="149"/>
    </row>
    <row r="2502" ht="20.25">
      <c r="O2502" s="149"/>
    </row>
    <row r="2503" ht="20.25">
      <c r="O2503" s="149"/>
    </row>
    <row r="2504" ht="20.25">
      <c r="O2504" s="149"/>
    </row>
    <row r="2505" ht="20.25">
      <c r="O2505" s="149"/>
    </row>
    <row r="2506" ht="20.25">
      <c r="O2506" s="149"/>
    </row>
    <row r="2507" ht="20.25">
      <c r="O2507" s="149"/>
    </row>
    <row r="2508" ht="20.25">
      <c r="O2508" s="149"/>
    </row>
    <row r="2509" ht="20.25">
      <c r="O2509" s="149"/>
    </row>
    <row r="2510" ht="20.25">
      <c r="O2510" s="149"/>
    </row>
    <row r="2511" ht="20.25">
      <c r="O2511" s="149"/>
    </row>
    <row r="2512" ht="20.25">
      <c r="O2512" s="149"/>
    </row>
    <row r="2513" ht="20.25">
      <c r="O2513" s="149"/>
    </row>
    <row r="2514" ht="20.25">
      <c r="O2514" s="149"/>
    </row>
    <row r="2515" ht="20.25">
      <c r="O2515" s="149"/>
    </row>
    <row r="2516" ht="20.25">
      <c r="O2516" s="149"/>
    </row>
    <row r="2517" ht="20.25">
      <c r="O2517" s="149"/>
    </row>
    <row r="2518" ht="20.25">
      <c r="O2518" s="149"/>
    </row>
    <row r="2519" ht="20.25">
      <c r="O2519" s="149"/>
    </row>
    <row r="2520" ht="20.25">
      <c r="O2520" s="149"/>
    </row>
    <row r="2521" ht="20.25">
      <c r="O2521" s="149"/>
    </row>
    <row r="2522" ht="20.25">
      <c r="O2522" s="149"/>
    </row>
    <row r="2523" ht="20.25">
      <c r="O2523" s="149"/>
    </row>
    <row r="2524" ht="20.25">
      <c r="O2524" s="149"/>
    </row>
    <row r="2525" ht="20.25">
      <c r="O2525" s="149"/>
    </row>
    <row r="2526" ht="20.25">
      <c r="O2526" s="149"/>
    </row>
    <row r="2527" ht="20.25">
      <c r="O2527" s="149"/>
    </row>
    <row r="2528" ht="20.25">
      <c r="O2528" s="149"/>
    </row>
    <row r="2529" ht="20.25">
      <c r="O2529" s="149"/>
    </row>
    <row r="2530" ht="20.25">
      <c r="O2530" s="149"/>
    </row>
    <row r="2531" ht="20.25">
      <c r="O2531" s="149"/>
    </row>
    <row r="2532" ht="20.25">
      <c r="O2532" s="149"/>
    </row>
    <row r="2533" ht="20.25">
      <c r="O2533" s="149"/>
    </row>
    <row r="2534" ht="20.25">
      <c r="O2534" s="149"/>
    </row>
    <row r="2535" ht="20.25">
      <c r="O2535" s="149"/>
    </row>
    <row r="2536" ht="20.25">
      <c r="O2536" s="149"/>
    </row>
    <row r="2537" ht="20.25">
      <c r="O2537" s="149"/>
    </row>
    <row r="2538" ht="20.25">
      <c r="O2538" s="149"/>
    </row>
    <row r="2539" ht="20.25">
      <c r="O2539" s="149"/>
    </row>
    <row r="2540" ht="20.25">
      <c r="O2540" s="149"/>
    </row>
    <row r="2541" ht="20.25">
      <c r="O2541" s="149"/>
    </row>
    <row r="2542" ht="20.25">
      <c r="O2542" s="149"/>
    </row>
    <row r="2543" ht="20.25">
      <c r="O2543" s="149"/>
    </row>
    <row r="2544" ht="20.25">
      <c r="O2544" s="149"/>
    </row>
    <row r="2545" ht="20.25">
      <c r="O2545" s="149"/>
    </row>
    <row r="2546" ht="20.25">
      <c r="O2546" s="149"/>
    </row>
    <row r="2547" ht="20.25">
      <c r="O2547" s="149"/>
    </row>
    <row r="2548" ht="20.25">
      <c r="O2548" s="149"/>
    </row>
    <row r="2549" ht="20.25">
      <c r="O2549" s="149"/>
    </row>
    <row r="2550" ht="20.25">
      <c r="O2550" s="149"/>
    </row>
    <row r="2551" ht="20.25">
      <c r="O2551" s="149"/>
    </row>
    <row r="2552" ht="20.25">
      <c r="O2552" s="149"/>
    </row>
    <row r="2553" ht="20.25">
      <c r="O2553" s="149"/>
    </row>
    <row r="2554" ht="20.25">
      <c r="O2554" s="149"/>
    </row>
    <row r="2555" ht="20.25">
      <c r="O2555" s="149"/>
    </row>
    <row r="2556" ht="20.25">
      <c r="O2556" s="149"/>
    </row>
    <row r="2557" ht="20.25">
      <c r="O2557" s="149"/>
    </row>
    <row r="2558" ht="20.25">
      <c r="O2558" s="149"/>
    </row>
    <row r="2559" ht="20.25">
      <c r="O2559" s="149"/>
    </row>
    <row r="2560" ht="20.25">
      <c r="O2560" s="149"/>
    </row>
    <row r="2561" ht="20.25">
      <c r="O2561" s="149"/>
    </row>
    <row r="2562" ht="20.25">
      <c r="O2562" s="149"/>
    </row>
    <row r="2563" ht="20.25">
      <c r="O2563" s="149"/>
    </row>
    <row r="2564" ht="20.25">
      <c r="O2564" s="149"/>
    </row>
    <row r="2565" ht="20.25">
      <c r="O2565" s="149"/>
    </row>
    <row r="2566" ht="20.25">
      <c r="O2566" s="149"/>
    </row>
    <row r="2567" ht="20.25">
      <c r="O2567" s="149"/>
    </row>
    <row r="2568" ht="20.25">
      <c r="O2568" s="149"/>
    </row>
    <row r="2569" ht="20.25">
      <c r="O2569" s="149"/>
    </row>
    <row r="2570" ht="20.25">
      <c r="O2570" s="149"/>
    </row>
    <row r="2571" ht="20.25">
      <c r="O2571" s="149"/>
    </row>
    <row r="2572" ht="20.25">
      <c r="O2572" s="149"/>
    </row>
    <row r="2573" ht="20.25">
      <c r="O2573" s="149"/>
    </row>
    <row r="2574" ht="20.25">
      <c r="O2574" s="149"/>
    </row>
    <row r="2575" ht="20.25">
      <c r="O2575" s="149"/>
    </row>
    <row r="2576" ht="20.25">
      <c r="O2576" s="149"/>
    </row>
    <row r="2577" ht="20.25">
      <c r="O2577" s="149"/>
    </row>
    <row r="2578" ht="20.25">
      <c r="O2578" s="149"/>
    </row>
    <row r="2579" ht="20.25">
      <c r="O2579" s="149"/>
    </row>
    <row r="2580" ht="20.25">
      <c r="O2580" s="149"/>
    </row>
    <row r="2581" ht="20.25">
      <c r="O2581" s="149"/>
    </row>
    <row r="2582" ht="20.25">
      <c r="O2582" s="149"/>
    </row>
    <row r="2583" ht="20.25">
      <c r="O2583" s="149"/>
    </row>
    <row r="2584" ht="20.25">
      <c r="O2584" s="149"/>
    </row>
    <row r="2585" ht="20.25">
      <c r="O2585" s="149"/>
    </row>
    <row r="2586" ht="20.25">
      <c r="O2586" s="149"/>
    </row>
    <row r="2587" ht="20.25">
      <c r="O2587" s="149"/>
    </row>
    <row r="2588" ht="20.25">
      <c r="O2588" s="149"/>
    </row>
    <row r="2589" ht="20.25">
      <c r="O2589" s="149"/>
    </row>
    <row r="2590" ht="20.25">
      <c r="O2590" s="149"/>
    </row>
    <row r="2591" ht="20.25">
      <c r="O2591" s="149"/>
    </row>
    <row r="2592" ht="20.25">
      <c r="O2592" s="149"/>
    </row>
    <row r="2593" ht="20.25">
      <c r="O2593" s="149"/>
    </row>
    <row r="2594" ht="20.25">
      <c r="O2594" s="149"/>
    </row>
    <row r="2595" ht="20.25">
      <c r="O2595" s="149"/>
    </row>
    <row r="2596" ht="20.25">
      <c r="O2596" s="149"/>
    </row>
    <row r="2597" ht="20.25">
      <c r="O2597" s="149"/>
    </row>
    <row r="2598" ht="20.25">
      <c r="O2598" s="149"/>
    </row>
    <row r="2599" ht="20.25">
      <c r="O2599" s="149"/>
    </row>
    <row r="2600" ht="20.25">
      <c r="O2600" s="149"/>
    </row>
    <row r="2601" ht="20.25">
      <c r="O2601" s="149"/>
    </row>
    <row r="2602" ht="20.25">
      <c r="O2602" s="149"/>
    </row>
    <row r="2603" ht="20.25">
      <c r="O2603" s="149"/>
    </row>
    <row r="2604" ht="20.25">
      <c r="O2604" s="149"/>
    </row>
    <row r="2605" ht="20.25">
      <c r="O2605" s="149"/>
    </row>
    <row r="2606" ht="20.25">
      <c r="O2606" s="149"/>
    </row>
    <row r="2607" ht="20.25">
      <c r="O2607" s="149"/>
    </row>
    <row r="2608" ht="20.25">
      <c r="O2608" s="149"/>
    </row>
    <row r="2609" ht="20.25">
      <c r="O2609" s="149"/>
    </row>
    <row r="2610" ht="20.25">
      <c r="O2610" s="149"/>
    </row>
    <row r="2611" ht="20.25">
      <c r="O2611" s="149"/>
    </row>
    <row r="2612" ht="20.25">
      <c r="O2612" s="149"/>
    </row>
    <row r="2613" ht="20.25">
      <c r="O2613" s="149"/>
    </row>
    <row r="2614" ht="20.25">
      <c r="O2614" s="149"/>
    </row>
    <row r="2615" ht="20.25">
      <c r="O2615" s="149"/>
    </row>
    <row r="2616" ht="20.25">
      <c r="O2616" s="149"/>
    </row>
    <row r="2617" ht="20.25">
      <c r="O2617" s="149"/>
    </row>
    <row r="2618" ht="20.25">
      <c r="O2618" s="149"/>
    </row>
    <row r="2619" ht="20.25">
      <c r="O2619" s="149"/>
    </row>
    <row r="2620" ht="20.25">
      <c r="O2620" s="149"/>
    </row>
    <row r="2621" ht="20.25">
      <c r="O2621" s="149"/>
    </row>
    <row r="2622" ht="20.25">
      <c r="O2622" s="149"/>
    </row>
    <row r="2623" ht="20.25">
      <c r="O2623" s="149"/>
    </row>
    <row r="2624" ht="20.25">
      <c r="O2624" s="149"/>
    </row>
    <row r="2625" ht="20.25">
      <c r="O2625" s="149"/>
    </row>
    <row r="2626" ht="20.25">
      <c r="O2626" s="149"/>
    </row>
    <row r="2627" ht="20.25">
      <c r="O2627" s="149"/>
    </row>
    <row r="2628" ht="20.25">
      <c r="O2628" s="149"/>
    </row>
    <row r="2629" ht="20.25">
      <c r="O2629" s="149"/>
    </row>
    <row r="2630" ht="20.25">
      <c r="O2630" s="149"/>
    </row>
    <row r="2631" ht="20.25">
      <c r="O2631" s="149"/>
    </row>
    <row r="2632" ht="20.25">
      <c r="O2632" s="149"/>
    </row>
    <row r="2633" ht="20.25">
      <c r="O2633" s="149"/>
    </row>
    <row r="2634" ht="20.25">
      <c r="O2634" s="149"/>
    </row>
    <row r="2635" ht="20.25">
      <c r="O2635" s="149"/>
    </row>
    <row r="2636" ht="20.25">
      <c r="O2636" s="149"/>
    </row>
    <row r="2637" ht="20.25">
      <c r="O2637" s="149"/>
    </row>
    <row r="2638" ht="20.25">
      <c r="O2638" s="149"/>
    </row>
    <row r="2639" ht="20.25">
      <c r="O2639" s="149"/>
    </row>
    <row r="2640" ht="20.25">
      <c r="O2640" s="149"/>
    </row>
    <row r="2641" ht="20.25">
      <c r="O2641" s="149"/>
    </row>
    <row r="2642" ht="20.25">
      <c r="O2642" s="149"/>
    </row>
    <row r="2643" ht="20.25">
      <c r="O2643" s="149"/>
    </row>
    <row r="2644" ht="20.25">
      <c r="O2644" s="149"/>
    </row>
    <row r="2645" ht="20.25">
      <c r="O2645" s="149"/>
    </row>
    <row r="2646" ht="20.25">
      <c r="O2646" s="149"/>
    </row>
    <row r="2647" ht="20.25">
      <c r="O2647" s="149"/>
    </row>
    <row r="2648" ht="20.25">
      <c r="O2648" s="149"/>
    </row>
    <row r="2649" ht="20.25">
      <c r="O2649" s="149"/>
    </row>
    <row r="2650" ht="20.25">
      <c r="O2650" s="149"/>
    </row>
    <row r="2651" ht="20.25">
      <c r="O2651" s="149"/>
    </row>
    <row r="2652" ht="20.25">
      <c r="O2652" s="149"/>
    </row>
    <row r="2653" ht="20.25">
      <c r="O2653" s="149"/>
    </row>
    <row r="2654" ht="20.25">
      <c r="O2654" s="149"/>
    </row>
    <row r="2655" ht="20.25">
      <c r="O2655" s="149"/>
    </row>
    <row r="2656" ht="20.25">
      <c r="O2656" s="149"/>
    </row>
    <row r="2657" ht="20.25">
      <c r="O2657" s="149"/>
    </row>
    <row r="2658" ht="20.25">
      <c r="O2658" s="149"/>
    </row>
    <row r="2659" ht="20.25">
      <c r="O2659" s="149"/>
    </row>
    <row r="2660" ht="20.25">
      <c r="O2660" s="149"/>
    </row>
    <row r="2661" ht="20.25">
      <c r="O2661" s="149"/>
    </row>
    <row r="2662" ht="20.25">
      <c r="O2662" s="149"/>
    </row>
    <row r="2663" ht="20.25">
      <c r="O2663" s="149"/>
    </row>
    <row r="2664" ht="20.25">
      <c r="O2664" s="149"/>
    </row>
    <row r="2665" ht="20.25">
      <c r="O2665" s="149"/>
    </row>
    <row r="2666" ht="20.25">
      <c r="O2666" s="149"/>
    </row>
    <row r="2667" ht="20.25">
      <c r="O2667" s="149"/>
    </row>
    <row r="2668" ht="20.25">
      <c r="O2668" s="149"/>
    </row>
    <row r="2669" ht="20.25">
      <c r="O2669" s="149"/>
    </row>
    <row r="2670" ht="20.25">
      <c r="O2670" s="149"/>
    </row>
    <row r="2671" ht="20.25">
      <c r="O2671" s="149"/>
    </row>
    <row r="2672" ht="20.25">
      <c r="O2672" s="149"/>
    </row>
    <row r="2673" ht="20.25">
      <c r="O2673" s="149"/>
    </row>
    <row r="2674" ht="20.25">
      <c r="O2674" s="149"/>
    </row>
    <row r="2675" ht="20.25">
      <c r="O2675" s="149"/>
    </row>
    <row r="2676" ht="20.25">
      <c r="O2676" s="149"/>
    </row>
    <row r="2677" ht="20.25">
      <c r="O2677" s="149"/>
    </row>
    <row r="2678" ht="20.25">
      <c r="O2678" s="149"/>
    </row>
    <row r="2679" ht="20.25">
      <c r="O2679" s="149"/>
    </row>
    <row r="2680" ht="20.25">
      <c r="O2680" s="149"/>
    </row>
    <row r="2681" ht="20.25">
      <c r="O2681" s="149"/>
    </row>
    <row r="2682" ht="20.25">
      <c r="O2682" s="149"/>
    </row>
    <row r="2683" ht="20.25">
      <c r="O2683" s="149"/>
    </row>
    <row r="2684" ht="20.25">
      <c r="O2684" s="149"/>
    </row>
    <row r="2685" ht="20.25">
      <c r="O2685" s="149"/>
    </row>
    <row r="2686" ht="20.25">
      <c r="O2686" s="149"/>
    </row>
    <row r="2687" ht="20.25">
      <c r="O2687" s="149"/>
    </row>
    <row r="2688" ht="20.25">
      <c r="O2688" s="149"/>
    </row>
    <row r="2689" ht="20.25">
      <c r="O2689" s="149"/>
    </row>
    <row r="2690" ht="20.25">
      <c r="O2690" s="149"/>
    </row>
    <row r="2691" ht="20.25">
      <c r="O2691" s="149"/>
    </row>
    <row r="2692" ht="20.25">
      <c r="O2692" s="149"/>
    </row>
    <row r="2693" ht="20.25">
      <c r="O2693" s="149"/>
    </row>
    <row r="2694" ht="20.25">
      <c r="O2694" s="149"/>
    </row>
    <row r="2695" ht="20.25">
      <c r="O2695" s="149"/>
    </row>
    <row r="2696" ht="20.25">
      <c r="O2696" s="149"/>
    </row>
    <row r="2697" ht="20.25">
      <c r="O2697" s="149"/>
    </row>
    <row r="2698" ht="20.25">
      <c r="O2698" s="149"/>
    </row>
    <row r="2699" ht="20.25">
      <c r="O2699" s="149"/>
    </row>
    <row r="2700" ht="20.25">
      <c r="O2700" s="149"/>
    </row>
    <row r="2701" ht="20.25">
      <c r="O2701" s="149"/>
    </row>
    <row r="2702" ht="20.25">
      <c r="O2702" s="149"/>
    </row>
    <row r="2703" ht="20.25">
      <c r="O2703" s="149"/>
    </row>
    <row r="2704" ht="20.25">
      <c r="O2704" s="149"/>
    </row>
    <row r="2705" ht="20.25">
      <c r="O2705" s="149"/>
    </row>
    <row r="2706" ht="20.25">
      <c r="O2706" s="149"/>
    </row>
    <row r="2707" ht="20.25">
      <c r="O2707" s="149"/>
    </row>
    <row r="2708" ht="20.25">
      <c r="O2708" s="149"/>
    </row>
    <row r="2709" ht="20.25">
      <c r="O2709" s="149"/>
    </row>
    <row r="2710" ht="20.25">
      <c r="O2710" s="149"/>
    </row>
    <row r="2711" ht="20.25">
      <c r="O2711" s="149"/>
    </row>
    <row r="2712" ht="20.25">
      <c r="O2712" s="149"/>
    </row>
    <row r="2713" ht="20.25">
      <c r="O2713" s="149"/>
    </row>
    <row r="2714" ht="20.25">
      <c r="O2714" s="149"/>
    </row>
    <row r="2715" ht="20.25">
      <c r="O2715" s="149"/>
    </row>
    <row r="2716" ht="20.25">
      <c r="O2716" s="149"/>
    </row>
    <row r="2717" ht="20.25">
      <c r="O2717" s="149"/>
    </row>
    <row r="2718" ht="20.25">
      <c r="O2718" s="149"/>
    </row>
    <row r="2719" ht="20.25">
      <c r="O2719" s="149"/>
    </row>
    <row r="2720" ht="20.25">
      <c r="O2720" s="149"/>
    </row>
    <row r="2721" ht="20.25">
      <c r="O2721" s="149"/>
    </row>
    <row r="2722" ht="20.25">
      <c r="O2722" s="149"/>
    </row>
    <row r="2723" ht="20.25">
      <c r="O2723" s="149"/>
    </row>
    <row r="2724" ht="20.25">
      <c r="O2724" s="149"/>
    </row>
    <row r="2725" ht="20.25">
      <c r="O2725" s="149"/>
    </row>
    <row r="2726" ht="20.25">
      <c r="O2726" s="149"/>
    </row>
    <row r="2727" ht="20.25">
      <c r="O2727" s="149"/>
    </row>
    <row r="2728" ht="20.25">
      <c r="O2728" s="149"/>
    </row>
    <row r="2729" ht="20.25">
      <c r="O2729" s="149"/>
    </row>
    <row r="2730" ht="20.25">
      <c r="O2730" s="149"/>
    </row>
    <row r="2731" ht="20.25">
      <c r="O2731" s="149"/>
    </row>
    <row r="2732" ht="20.25">
      <c r="O2732" s="149"/>
    </row>
    <row r="2733" ht="20.25">
      <c r="O2733" s="149"/>
    </row>
    <row r="2734" ht="20.25">
      <c r="O2734" s="149"/>
    </row>
    <row r="2735" ht="20.25">
      <c r="O2735" s="149"/>
    </row>
    <row r="2736" ht="20.25">
      <c r="O2736" s="149"/>
    </row>
    <row r="2737" ht="20.25">
      <c r="O2737" s="149"/>
    </row>
    <row r="2738" ht="20.25">
      <c r="O2738" s="149"/>
    </row>
    <row r="2739" ht="20.25">
      <c r="O2739" s="149"/>
    </row>
    <row r="2740" ht="20.25">
      <c r="O2740" s="149"/>
    </row>
    <row r="2741" ht="20.25">
      <c r="O2741" s="149"/>
    </row>
    <row r="2742" ht="20.25">
      <c r="O2742" s="149"/>
    </row>
    <row r="2743" ht="20.25">
      <c r="O2743" s="149"/>
    </row>
    <row r="2744" ht="20.25">
      <c r="O2744" s="149"/>
    </row>
    <row r="2745" ht="20.25">
      <c r="O2745" s="149"/>
    </row>
    <row r="2746" ht="20.25">
      <c r="O2746" s="149"/>
    </row>
    <row r="2747" ht="20.25">
      <c r="O2747" s="149"/>
    </row>
    <row r="2748" ht="20.25">
      <c r="O2748" s="149"/>
    </row>
    <row r="2749" ht="20.25">
      <c r="O2749" s="149"/>
    </row>
    <row r="2750" ht="20.25">
      <c r="O2750" s="149"/>
    </row>
    <row r="2751" ht="20.25">
      <c r="O2751" s="149"/>
    </row>
    <row r="2752" ht="20.25">
      <c r="O2752" s="149"/>
    </row>
    <row r="2753" ht="20.25">
      <c r="O2753" s="149"/>
    </row>
    <row r="2754" ht="20.25">
      <c r="O2754" s="149"/>
    </row>
    <row r="2755" ht="20.25">
      <c r="O2755" s="149"/>
    </row>
    <row r="2756" ht="20.25">
      <c r="O2756" s="149"/>
    </row>
    <row r="2757" ht="20.25">
      <c r="O2757" s="149"/>
    </row>
    <row r="2758" ht="20.25">
      <c r="O2758" s="149"/>
    </row>
    <row r="2759" ht="20.25">
      <c r="O2759" s="149"/>
    </row>
    <row r="2760" ht="20.25">
      <c r="O2760" s="149"/>
    </row>
    <row r="2761" ht="20.25">
      <c r="O2761" s="149"/>
    </row>
    <row r="2762" ht="20.25">
      <c r="O2762" s="149"/>
    </row>
    <row r="2763" ht="20.25">
      <c r="O2763" s="149"/>
    </row>
    <row r="2764" ht="20.25">
      <c r="O2764" s="149"/>
    </row>
    <row r="2765" ht="20.25">
      <c r="O2765" s="149"/>
    </row>
    <row r="2766" ht="20.25">
      <c r="O2766" s="149"/>
    </row>
    <row r="2767" ht="20.25">
      <c r="O2767" s="149"/>
    </row>
    <row r="2768" ht="20.25">
      <c r="O2768" s="149"/>
    </row>
    <row r="2769" ht="20.25">
      <c r="O2769" s="149"/>
    </row>
    <row r="2770" ht="20.25">
      <c r="O2770" s="149"/>
    </row>
    <row r="2771" ht="20.25">
      <c r="O2771" s="149"/>
    </row>
    <row r="2772" ht="20.25">
      <c r="O2772" s="149"/>
    </row>
    <row r="2773" ht="20.25">
      <c r="O2773" s="149"/>
    </row>
    <row r="2774" ht="20.25">
      <c r="O2774" s="149"/>
    </row>
    <row r="2775" ht="20.25">
      <c r="O2775" s="149"/>
    </row>
    <row r="2776" ht="20.25">
      <c r="O2776" s="149"/>
    </row>
    <row r="2777" ht="20.25">
      <c r="O2777" s="149"/>
    </row>
    <row r="2778" ht="20.25">
      <c r="O2778" s="149"/>
    </row>
    <row r="2779" ht="20.25">
      <c r="O2779" s="149"/>
    </row>
    <row r="2780" ht="20.25">
      <c r="O2780" s="149"/>
    </row>
    <row r="2781" ht="20.25">
      <c r="O2781" s="149"/>
    </row>
    <row r="2782" ht="20.25">
      <c r="O2782" s="149"/>
    </row>
    <row r="2783" ht="20.25">
      <c r="O2783" s="149"/>
    </row>
    <row r="2784" ht="20.25">
      <c r="O2784" s="149"/>
    </row>
    <row r="2785" ht="20.25">
      <c r="O2785" s="149"/>
    </row>
    <row r="2786" ht="20.25">
      <c r="O2786" s="149"/>
    </row>
    <row r="2787" ht="20.25">
      <c r="O2787" s="149"/>
    </row>
    <row r="2788" ht="20.25">
      <c r="O2788" s="149"/>
    </row>
    <row r="2789" ht="20.25">
      <c r="O2789" s="149"/>
    </row>
    <row r="2790" ht="20.25">
      <c r="O2790" s="149"/>
    </row>
    <row r="2791" ht="20.25">
      <c r="O2791" s="149"/>
    </row>
    <row r="2792" ht="20.25">
      <c r="O2792" s="149"/>
    </row>
    <row r="2793" ht="20.25">
      <c r="O2793" s="149"/>
    </row>
    <row r="2794" ht="20.25">
      <c r="O2794" s="149"/>
    </row>
    <row r="2795" ht="20.25">
      <c r="O2795" s="149"/>
    </row>
    <row r="2796" ht="20.25">
      <c r="O2796" s="149"/>
    </row>
    <row r="2797" ht="20.25">
      <c r="O2797" s="149"/>
    </row>
    <row r="2798" ht="20.25">
      <c r="O2798" s="149"/>
    </row>
    <row r="2799" ht="20.25">
      <c r="O2799" s="149"/>
    </row>
    <row r="2800" ht="20.25">
      <c r="O2800" s="149"/>
    </row>
    <row r="2801" ht="20.25">
      <c r="O2801" s="149"/>
    </row>
    <row r="2802" ht="20.25">
      <c r="O2802" s="149"/>
    </row>
    <row r="2803" ht="20.25">
      <c r="O2803" s="149"/>
    </row>
    <row r="2804" ht="20.25">
      <c r="O2804" s="149"/>
    </row>
    <row r="2805" ht="20.25">
      <c r="O2805" s="149"/>
    </row>
    <row r="2806" ht="20.25">
      <c r="O2806" s="149"/>
    </row>
    <row r="2807" ht="20.25">
      <c r="O2807" s="149"/>
    </row>
    <row r="2808" ht="20.25">
      <c r="O2808" s="149"/>
    </row>
    <row r="2809" ht="20.25">
      <c r="O2809" s="149"/>
    </row>
    <row r="2810" ht="20.25">
      <c r="O2810" s="149"/>
    </row>
    <row r="2811" ht="20.25">
      <c r="O2811" s="149"/>
    </row>
    <row r="2812" ht="20.25">
      <c r="O2812" s="149"/>
    </row>
    <row r="2813" ht="20.25">
      <c r="O2813" s="149"/>
    </row>
    <row r="2814" ht="20.25">
      <c r="O2814" s="149"/>
    </row>
    <row r="2815" ht="20.25">
      <c r="O2815" s="149"/>
    </row>
    <row r="2816" ht="20.25">
      <c r="O2816" s="149"/>
    </row>
    <row r="2817" ht="20.25">
      <c r="O2817" s="149"/>
    </row>
    <row r="2818" ht="20.25">
      <c r="O2818" s="149"/>
    </row>
    <row r="2819" ht="20.25">
      <c r="O2819" s="149"/>
    </row>
    <row r="2820" ht="20.25">
      <c r="O2820" s="149"/>
    </row>
    <row r="2821" ht="20.25">
      <c r="O2821" s="149"/>
    </row>
    <row r="2822" ht="20.25">
      <c r="O2822" s="149"/>
    </row>
    <row r="2823" ht="20.25">
      <c r="O2823" s="149"/>
    </row>
    <row r="2824" ht="20.25">
      <c r="O2824" s="149"/>
    </row>
    <row r="2825" ht="20.25">
      <c r="O2825" s="149"/>
    </row>
    <row r="2826" ht="20.25">
      <c r="O2826" s="149"/>
    </row>
    <row r="2827" ht="20.25">
      <c r="O2827" s="149"/>
    </row>
    <row r="2828" ht="20.25">
      <c r="O2828" s="149"/>
    </row>
    <row r="2829" ht="20.25">
      <c r="O2829" s="149"/>
    </row>
    <row r="2830" ht="20.25">
      <c r="O2830" s="149"/>
    </row>
    <row r="2831" ht="20.25">
      <c r="O2831" s="149"/>
    </row>
    <row r="2832" ht="20.25">
      <c r="O2832" s="149"/>
    </row>
    <row r="2833" ht="20.25">
      <c r="O2833" s="149"/>
    </row>
    <row r="2834" ht="20.25">
      <c r="O2834" s="149"/>
    </row>
    <row r="2835" ht="20.25">
      <c r="O2835" s="149"/>
    </row>
    <row r="2836" ht="20.25">
      <c r="O2836" s="149"/>
    </row>
    <row r="2837" ht="20.25">
      <c r="O2837" s="149"/>
    </row>
    <row r="2838" ht="20.25">
      <c r="O2838" s="149"/>
    </row>
    <row r="2839" ht="20.25">
      <c r="O2839" s="149"/>
    </row>
    <row r="2840" ht="20.25">
      <c r="O2840" s="149"/>
    </row>
    <row r="2841" ht="20.25">
      <c r="O2841" s="149"/>
    </row>
    <row r="2842" ht="20.25">
      <c r="O2842" s="149"/>
    </row>
    <row r="2843" ht="20.25">
      <c r="O2843" s="149"/>
    </row>
    <row r="2844" ht="20.25">
      <c r="O2844" s="149"/>
    </row>
    <row r="2845" ht="20.25">
      <c r="O2845" s="149"/>
    </row>
    <row r="2846" ht="20.25">
      <c r="O2846" s="149"/>
    </row>
    <row r="2847" ht="20.25">
      <c r="O2847" s="149"/>
    </row>
    <row r="2848" ht="20.25">
      <c r="O2848" s="149"/>
    </row>
    <row r="2849" ht="20.25">
      <c r="O2849" s="149"/>
    </row>
    <row r="2850" ht="20.25">
      <c r="O2850" s="149"/>
    </row>
    <row r="2851" ht="20.25">
      <c r="O2851" s="149"/>
    </row>
    <row r="2852" ht="20.25">
      <c r="O2852" s="149"/>
    </row>
    <row r="2853" ht="20.25">
      <c r="O2853" s="149"/>
    </row>
    <row r="2854" ht="20.25">
      <c r="O2854" s="149"/>
    </row>
    <row r="2855" ht="20.25">
      <c r="O2855" s="149"/>
    </row>
    <row r="2856" ht="20.25">
      <c r="O2856" s="149"/>
    </row>
    <row r="2857" ht="20.25">
      <c r="O2857" s="149"/>
    </row>
    <row r="2858" ht="20.25">
      <c r="O2858" s="149"/>
    </row>
    <row r="2859" ht="20.25">
      <c r="O2859" s="149"/>
    </row>
    <row r="2860" ht="20.25">
      <c r="O2860" s="149"/>
    </row>
    <row r="2861" ht="20.25">
      <c r="O2861" s="149"/>
    </row>
    <row r="2862" ht="20.25">
      <c r="O2862" s="149"/>
    </row>
    <row r="2863" ht="20.25">
      <c r="O2863" s="149"/>
    </row>
    <row r="2864" ht="20.25">
      <c r="O2864" s="149"/>
    </row>
    <row r="2865" ht="20.25">
      <c r="O2865" s="149"/>
    </row>
    <row r="2866" ht="20.25">
      <c r="O2866" s="149"/>
    </row>
    <row r="2867" ht="20.25">
      <c r="O2867" s="149"/>
    </row>
    <row r="2868" ht="20.25">
      <c r="O2868" s="149"/>
    </row>
    <row r="2869" ht="20.25">
      <c r="O2869" s="149"/>
    </row>
    <row r="2870" ht="20.25">
      <c r="O2870" s="149"/>
    </row>
    <row r="2871" ht="20.25">
      <c r="O2871" s="149"/>
    </row>
    <row r="2872" ht="20.25">
      <c r="O2872" s="149"/>
    </row>
    <row r="2873" ht="20.25">
      <c r="O2873" s="149"/>
    </row>
    <row r="2874" ht="20.25">
      <c r="O2874" s="149"/>
    </row>
    <row r="2875" ht="20.25">
      <c r="O2875" s="149"/>
    </row>
    <row r="2876" ht="20.25">
      <c r="O2876" s="149"/>
    </row>
    <row r="2877" ht="20.25">
      <c r="O2877" s="149"/>
    </row>
    <row r="2878" ht="20.25">
      <c r="O2878" s="149"/>
    </row>
    <row r="2879" ht="20.25">
      <c r="O2879" s="149"/>
    </row>
    <row r="2880" ht="20.25">
      <c r="O2880" s="149"/>
    </row>
    <row r="2881" ht="20.25">
      <c r="O2881" s="149"/>
    </row>
    <row r="2882" ht="20.25">
      <c r="O2882" s="149"/>
    </row>
    <row r="2883" ht="20.25">
      <c r="O2883" s="149"/>
    </row>
    <row r="2884" ht="20.25">
      <c r="O2884" s="149"/>
    </row>
    <row r="2885" ht="20.25">
      <c r="O2885" s="149"/>
    </row>
    <row r="2886" ht="20.25">
      <c r="O2886" s="149"/>
    </row>
    <row r="2887" ht="20.25">
      <c r="O2887" s="149"/>
    </row>
    <row r="2888" ht="20.25">
      <c r="O2888" s="149"/>
    </row>
    <row r="2889" ht="20.25">
      <c r="O2889" s="149"/>
    </row>
    <row r="2890" ht="20.25">
      <c r="O2890" s="149"/>
    </row>
    <row r="2891" ht="20.25">
      <c r="O2891" s="149"/>
    </row>
    <row r="2892" ht="20.25">
      <c r="O2892" s="149"/>
    </row>
    <row r="2893" ht="20.25">
      <c r="O2893" s="149"/>
    </row>
    <row r="2894" ht="20.25">
      <c r="O2894" s="149"/>
    </row>
    <row r="2895" ht="20.25">
      <c r="O2895" s="149"/>
    </row>
    <row r="2896" ht="20.25">
      <c r="O2896" s="149"/>
    </row>
    <row r="2897" ht="20.25">
      <c r="O2897" s="149"/>
    </row>
    <row r="2898" ht="20.25">
      <c r="O2898" s="149"/>
    </row>
    <row r="2899" ht="20.25">
      <c r="O2899" s="149"/>
    </row>
    <row r="2900" ht="20.25">
      <c r="O2900" s="149"/>
    </row>
    <row r="2901" ht="20.25">
      <c r="O2901" s="149"/>
    </row>
    <row r="2902" ht="20.25">
      <c r="O2902" s="149"/>
    </row>
    <row r="2903" ht="20.25">
      <c r="O2903" s="149"/>
    </row>
    <row r="2904" ht="20.25">
      <c r="O2904" s="149"/>
    </row>
    <row r="2905" ht="20.25">
      <c r="O2905" s="149"/>
    </row>
    <row r="2906" ht="20.25">
      <c r="O2906" s="149"/>
    </row>
    <row r="2907" ht="20.25">
      <c r="O2907" s="149"/>
    </row>
    <row r="2908" ht="20.25">
      <c r="O2908" s="149"/>
    </row>
    <row r="2909" ht="20.25">
      <c r="O2909" s="149"/>
    </row>
    <row r="2910" ht="20.25">
      <c r="O2910" s="149"/>
    </row>
    <row r="2911" ht="20.25">
      <c r="O2911" s="149"/>
    </row>
    <row r="2912" ht="20.25">
      <c r="O2912" s="149"/>
    </row>
    <row r="2913" ht="20.25">
      <c r="O2913" s="149"/>
    </row>
    <row r="2914" ht="20.25">
      <c r="O2914" s="149"/>
    </row>
    <row r="2915" ht="20.25">
      <c r="O2915" s="149"/>
    </row>
    <row r="2916" ht="20.25">
      <c r="O2916" s="149"/>
    </row>
    <row r="2917" ht="20.25">
      <c r="O2917" s="149"/>
    </row>
    <row r="2918" ht="20.25">
      <c r="O2918" s="149"/>
    </row>
    <row r="2919" ht="20.25">
      <c r="O2919" s="149"/>
    </row>
    <row r="2920" ht="20.25">
      <c r="O2920" s="149"/>
    </row>
    <row r="2921" ht="20.25">
      <c r="O2921" s="149"/>
    </row>
    <row r="2922" ht="20.25">
      <c r="O2922" s="149"/>
    </row>
    <row r="2923" ht="20.25">
      <c r="O2923" s="149"/>
    </row>
    <row r="2924" ht="20.25">
      <c r="O2924" s="149"/>
    </row>
    <row r="2925" ht="20.25">
      <c r="O2925" s="149"/>
    </row>
    <row r="2926" ht="20.25">
      <c r="O2926" s="149"/>
    </row>
    <row r="2927" ht="20.25">
      <c r="O2927" s="149"/>
    </row>
    <row r="2928" ht="20.25">
      <c r="O2928" s="149"/>
    </row>
    <row r="2929" ht="20.25">
      <c r="O2929" s="149"/>
    </row>
    <row r="2930" ht="20.25">
      <c r="O2930" s="149"/>
    </row>
    <row r="2931" ht="20.25">
      <c r="O2931" s="149"/>
    </row>
    <row r="2932" ht="20.25">
      <c r="O2932" s="149"/>
    </row>
    <row r="2933" ht="20.25">
      <c r="O2933" s="149"/>
    </row>
    <row r="2934" ht="20.25">
      <c r="O2934" s="149"/>
    </row>
    <row r="2935" ht="20.25">
      <c r="O2935" s="149"/>
    </row>
    <row r="2936" ht="20.25">
      <c r="O2936" s="149"/>
    </row>
    <row r="2937" ht="20.25">
      <c r="O2937" s="149"/>
    </row>
    <row r="2938" ht="20.25">
      <c r="O2938" s="149"/>
    </row>
    <row r="2939" ht="20.25">
      <c r="O2939" s="149"/>
    </row>
    <row r="2940" ht="20.25">
      <c r="O2940" s="149"/>
    </row>
    <row r="2941" ht="20.25">
      <c r="O2941" s="149"/>
    </row>
    <row r="2942" ht="20.25">
      <c r="O2942" s="149"/>
    </row>
    <row r="2943" ht="20.25">
      <c r="O2943" s="149"/>
    </row>
    <row r="2944" ht="20.25">
      <c r="O2944" s="149"/>
    </row>
    <row r="2945" ht="20.25">
      <c r="O2945" s="149"/>
    </row>
    <row r="2946" ht="20.25">
      <c r="O2946" s="149"/>
    </row>
    <row r="2947" ht="20.25">
      <c r="O2947" s="149"/>
    </row>
    <row r="2948" ht="20.25">
      <c r="O2948" s="149"/>
    </row>
    <row r="2949" ht="20.25">
      <c r="O2949" s="149"/>
    </row>
    <row r="2950" ht="20.25">
      <c r="O2950" s="149"/>
    </row>
    <row r="2951" ht="20.25">
      <c r="O2951" s="149"/>
    </row>
    <row r="2952" ht="20.25">
      <c r="O2952" s="149"/>
    </row>
    <row r="2953" ht="20.25">
      <c r="O2953" s="149"/>
    </row>
    <row r="2954" ht="20.25">
      <c r="O2954" s="149"/>
    </row>
    <row r="2955" ht="20.25">
      <c r="O2955" s="149"/>
    </row>
    <row r="2956" ht="20.25">
      <c r="O2956" s="149"/>
    </row>
    <row r="2957" ht="20.25">
      <c r="O2957" s="149"/>
    </row>
    <row r="2958" ht="20.25">
      <c r="O2958" s="149"/>
    </row>
    <row r="2959" ht="20.25">
      <c r="O2959" s="149"/>
    </row>
    <row r="2960" ht="20.25">
      <c r="O2960" s="149"/>
    </row>
    <row r="2961" ht="20.25">
      <c r="O2961" s="149"/>
    </row>
    <row r="2962" ht="20.25">
      <c r="O2962" s="149"/>
    </row>
    <row r="2963" ht="20.25">
      <c r="O2963" s="149"/>
    </row>
    <row r="2964" ht="20.25">
      <c r="O2964" s="149"/>
    </row>
    <row r="2965" ht="20.25">
      <c r="O2965" s="149"/>
    </row>
    <row r="2966" ht="20.25">
      <c r="O2966" s="149"/>
    </row>
    <row r="2967" ht="20.25">
      <c r="O2967" s="149"/>
    </row>
    <row r="2968" ht="20.25">
      <c r="O2968" s="149"/>
    </row>
    <row r="2969" ht="20.25">
      <c r="O2969" s="149"/>
    </row>
    <row r="2970" ht="20.25">
      <c r="O2970" s="149"/>
    </row>
    <row r="2971" ht="20.25">
      <c r="O2971" s="149"/>
    </row>
    <row r="2972" ht="20.25">
      <c r="O2972" s="149"/>
    </row>
    <row r="2973" ht="20.25">
      <c r="O2973" s="149"/>
    </row>
    <row r="2974" ht="20.25">
      <c r="O2974" s="149"/>
    </row>
    <row r="2975" ht="20.25">
      <c r="O2975" s="149"/>
    </row>
    <row r="2976" ht="20.25">
      <c r="O2976" s="149"/>
    </row>
    <row r="2977" ht="20.25">
      <c r="O2977" s="149"/>
    </row>
    <row r="2978" ht="20.25">
      <c r="O2978" s="149"/>
    </row>
    <row r="2979" ht="20.25">
      <c r="O2979" s="149"/>
    </row>
    <row r="2980" ht="20.25">
      <c r="O2980" s="149"/>
    </row>
    <row r="2981" ht="20.25">
      <c r="O2981" s="149"/>
    </row>
    <row r="2982" ht="20.25">
      <c r="O2982" s="149"/>
    </row>
    <row r="2983" ht="20.25">
      <c r="O2983" s="149"/>
    </row>
    <row r="2984" ht="20.25">
      <c r="O2984" s="149"/>
    </row>
    <row r="2985" ht="20.25">
      <c r="O2985" s="149"/>
    </row>
    <row r="2986" ht="20.25">
      <c r="O2986" s="149"/>
    </row>
    <row r="2987" ht="20.25">
      <c r="O2987" s="149"/>
    </row>
    <row r="2988" ht="20.25">
      <c r="O2988" s="149"/>
    </row>
    <row r="2989" ht="20.25">
      <c r="O2989" s="149"/>
    </row>
    <row r="2990" ht="20.25">
      <c r="O2990" s="149"/>
    </row>
    <row r="2991" ht="20.25">
      <c r="O2991" s="149"/>
    </row>
    <row r="2992" ht="20.25">
      <c r="O2992" s="149"/>
    </row>
    <row r="2993" ht="20.25">
      <c r="O2993" s="149"/>
    </row>
    <row r="2994" ht="20.25">
      <c r="O2994" s="149"/>
    </row>
    <row r="2995" ht="20.25">
      <c r="O2995" s="149"/>
    </row>
    <row r="2996" ht="20.25">
      <c r="O2996" s="149"/>
    </row>
    <row r="2997" ht="20.25">
      <c r="O2997" s="149"/>
    </row>
    <row r="2998" ht="20.25">
      <c r="O2998" s="149"/>
    </row>
    <row r="2999" ht="20.25">
      <c r="O2999" s="149"/>
    </row>
    <row r="3000" ht="20.25">
      <c r="O3000" s="149"/>
    </row>
    <row r="3001" ht="20.25">
      <c r="O3001" s="149"/>
    </row>
    <row r="3002" ht="20.25">
      <c r="O3002" s="149"/>
    </row>
    <row r="3003" ht="20.25">
      <c r="O3003" s="149"/>
    </row>
    <row r="3004" ht="20.25">
      <c r="O3004" s="149"/>
    </row>
    <row r="3005" ht="20.25">
      <c r="O3005" s="149"/>
    </row>
    <row r="3006" ht="20.25">
      <c r="O3006" s="149"/>
    </row>
    <row r="3007" ht="20.25">
      <c r="O3007" s="149"/>
    </row>
    <row r="3008" ht="20.25">
      <c r="O3008" s="149"/>
    </row>
    <row r="3009" ht="20.25">
      <c r="O3009" s="149"/>
    </row>
    <row r="3010" ht="20.25">
      <c r="O3010" s="149"/>
    </row>
    <row r="3011" ht="20.25">
      <c r="O3011" s="149"/>
    </row>
    <row r="3012" ht="20.25">
      <c r="O3012" s="149"/>
    </row>
    <row r="3013" ht="20.25">
      <c r="O3013" s="149"/>
    </row>
    <row r="3014" ht="20.25">
      <c r="O3014" s="149"/>
    </row>
    <row r="3015" ht="20.25">
      <c r="O3015" s="149"/>
    </row>
    <row r="3016" ht="20.25">
      <c r="O3016" s="149"/>
    </row>
    <row r="3017" ht="20.25">
      <c r="O3017" s="149"/>
    </row>
    <row r="3018" ht="20.25">
      <c r="O3018" s="149"/>
    </row>
    <row r="3019" ht="20.25">
      <c r="O3019" s="149"/>
    </row>
    <row r="3020" ht="20.25">
      <c r="O3020" s="149"/>
    </row>
    <row r="3021" ht="20.25">
      <c r="O3021" s="149"/>
    </row>
    <row r="3022" ht="20.25">
      <c r="O3022" s="149"/>
    </row>
    <row r="3023" ht="20.25">
      <c r="O3023" s="149"/>
    </row>
    <row r="3024" ht="20.25">
      <c r="O3024" s="149"/>
    </row>
    <row r="3025" ht="20.25">
      <c r="O3025" s="149"/>
    </row>
    <row r="3026" ht="20.25">
      <c r="O3026" s="149"/>
    </row>
    <row r="3027" ht="20.25">
      <c r="O3027" s="149"/>
    </row>
    <row r="3028" ht="20.25">
      <c r="O3028" s="149"/>
    </row>
    <row r="3029" ht="20.25">
      <c r="O3029" s="149"/>
    </row>
    <row r="3030" ht="20.25">
      <c r="O3030" s="149"/>
    </row>
    <row r="3031" ht="20.25">
      <c r="O3031" s="149"/>
    </row>
    <row r="3032" ht="20.25">
      <c r="O3032" s="149"/>
    </row>
    <row r="3033" ht="20.25">
      <c r="O3033" s="149"/>
    </row>
    <row r="3034" ht="20.25">
      <c r="O3034" s="149"/>
    </row>
    <row r="3035" ht="20.25">
      <c r="O3035" s="149"/>
    </row>
    <row r="3036" ht="20.25">
      <c r="O3036" s="149"/>
    </row>
    <row r="3037" ht="20.25">
      <c r="O3037" s="149"/>
    </row>
    <row r="3038" ht="20.25">
      <c r="O3038" s="149"/>
    </row>
    <row r="3039" ht="20.25">
      <c r="O3039" s="149"/>
    </row>
    <row r="3040" ht="20.25">
      <c r="O3040" s="149"/>
    </row>
    <row r="3041" ht="20.25">
      <c r="O3041" s="149"/>
    </row>
    <row r="3042" ht="20.25">
      <c r="O3042" s="149"/>
    </row>
    <row r="3043" ht="20.25">
      <c r="O3043" s="149"/>
    </row>
    <row r="3044" ht="20.25">
      <c r="O3044" s="149"/>
    </row>
    <row r="3045" ht="20.25">
      <c r="O3045" s="149"/>
    </row>
    <row r="3046" ht="20.25">
      <c r="O3046" s="149"/>
    </row>
    <row r="3047" ht="20.25">
      <c r="O3047" s="149"/>
    </row>
    <row r="3048" ht="20.25">
      <c r="O3048" s="149"/>
    </row>
    <row r="3049" ht="20.25">
      <c r="O3049" s="149"/>
    </row>
    <row r="3050" ht="20.25">
      <c r="O3050" s="149"/>
    </row>
    <row r="3051" ht="20.25">
      <c r="O3051" s="149"/>
    </row>
    <row r="3052" ht="20.25">
      <c r="O3052" s="149"/>
    </row>
    <row r="3053" ht="20.25">
      <c r="O3053" s="149"/>
    </row>
    <row r="3054" ht="20.25">
      <c r="O3054" s="149"/>
    </row>
    <row r="3055" ht="20.25">
      <c r="O3055" s="149"/>
    </row>
    <row r="3056" ht="20.25">
      <c r="O3056" s="149"/>
    </row>
    <row r="3057" ht="20.25">
      <c r="O3057" s="149"/>
    </row>
    <row r="3058" ht="20.25">
      <c r="O3058" s="149"/>
    </row>
    <row r="3059" ht="20.25">
      <c r="O3059" s="149"/>
    </row>
    <row r="3060" ht="20.25">
      <c r="O3060" s="149"/>
    </row>
    <row r="3061" ht="20.25">
      <c r="O3061" s="149"/>
    </row>
    <row r="3062" ht="20.25">
      <c r="O3062" s="149"/>
    </row>
    <row r="3063" ht="20.25">
      <c r="O3063" s="149"/>
    </row>
    <row r="3064" ht="20.25">
      <c r="O3064" s="149"/>
    </row>
    <row r="3065" ht="20.25">
      <c r="O3065" s="149"/>
    </row>
    <row r="3066" ht="20.25">
      <c r="O3066" s="149"/>
    </row>
    <row r="3067" ht="20.25">
      <c r="O3067" s="149"/>
    </row>
    <row r="3068" ht="20.25">
      <c r="O3068" s="149"/>
    </row>
    <row r="3069" ht="20.25">
      <c r="O3069" s="149"/>
    </row>
    <row r="3070" ht="20.25">
      <c r="O3070" s="149"/>
    </row>
    <row r="3071" ht="20.25">
      <c r="O3071" s="149"/>
    </row>
    <row r="3072" ht="20.25">
      <c r="O3072" s="149"/>
    </row>
    <row r="3073" ht="20.25">
      <c r="O3073" s="149"/>
    </row>
    <row r="3074" ht="20.25">
      <c r="O3074" s="149"/>
    </row>
    <row r="3075" ht="20.25">
      <c r="O3075" s="149"/>
    </row>
    <row r="3076" ht="20.25">
      <c r="O3076" s="149"/>
    </row>
    <row r="3077" ht="20.25">
      <c r="O3077" s="149"/>
    </row>
    <row r="3078" ht="20.25">
      <c r="O3078" s="149"/>
    </row>
    <row r="3079" ht="20.25">
      <c r="O3079" s="149"/>
    </row>
    <row r="3080" ht="20.25">
      <c r="O3080" s="149"/>
    </row>
    <row r="3081" ht="20.25">
      <c r="O3081" s="149"/>
    </row>
    <row r="3082" ht="20.25">
      <c r="O3082" s="149"/>
    </row>
    <row r="3083" ht="20.25">
      <c r="O3083" s="149"/>
    </row>
    <row r="3084" ht="20.25">
      <c r="O3084" s="149"/>
    </row>
    <row r="3085" ht="20.25">
      <c r="O3085" s="149"/>
    </row>
    <row r="3086" ht="20.25">
      <c r="O3086" s="149"/>
    </row>
    <row r="3087" ht="20.25">
      <c r="O3087" s="149"/>
    </row>
    <row r="3088" ht="20.25">
      <c r="O3088" s="149"/>
    </row>
    <row r="3089" ht="20.25">
      <c r="O3089" s="149"/>
    </row>
    <row r="3090" ht="20.25">
      <c r="O3090" s="149"/>
    </row>
    <row r="3091" ht="20.25">
      <c r="O3091" s="149"/>
    </row>
    <row r="3092" ht="20.25">
      <c r="O3092" s="149"/>
    </row>
    <row r="3093" ht="20.25">
      <c r="O3093" s="149"/>
    </row>
    <row r="3094" ht="20.25">
      <c r="O3094" s="149"/>
    </row>
    <row r="3095" ht="20.25">
      <c r="O3095" s="149"/>
    </row>
    <row r="3096" ht="20.25">
      <c r="O3096" s="149"/>
    </row>
    <row r="3097" ht="20.25">
      <c r="O3097" s="149"/>
    </row>
    <row r="3098" ht="20.25">
      <c r="O3098" s="149"/>
    </row>
    <row r="3099" ht="20.25">
      <c r="O3099" s="149"/>
    </row>
    <row r="3100" ht="20.25">
      <c r="O3100" s="149"/>
    </row>
    <row r="3101" ht="20.25">
      <c r="O3101" s="149"/>
    </row>
    <row r="3102" ht="20.25">
      <c r="O3102" s="149"/>
    </row>
    <row r="3103" ht="20.25">
      <c r="O3103" s="149"/>
    </row>
    <row r="3104" ht="20.25">
      <c r="O3104" s="149"/>
    </row>
    <row r="3105" ht="20.25">
      <c r="O3105" s="149"/>
    </row>
    <row r="3106" ht="20.25">
      <c r="O3106" s="149"/>
    </row>
    <row r="3107" ht="20.25">
      <c r="O3107" s="149"/>
    </row>
    <row r="3108" ht="20.25">
      <c r="O3108" s="149"/>
    </row>
    <row r="3109" ht="20.25">
      <c r="O3109" s="149"/>
    </row>
    <row r="3110" ht="20.25">
      <c r="O3110" s="149"/>
    </row>
    <row r="3111" ht="20.25">
      <c r="O3111" s="149"/>
    </row>
    <row r="3112" ht="20.25">
      <c r="O3112" s="149"/>
    </row>
    <row r="3113" ht="20.25">
      <c r="O3113" s="149"/>
    </row>
    <row r="3114" ht="20.25">
      <c r="O3114" s="149"/>
    </row>
    <row r="3115" ht="20.25">
      <c r="O3115" s="149"/>
    </row>
    <row r="3116" ht="20.25">
      <c r="O3116" s="149"/>
    </row>
    <row r="3117" ht="20.25">
      <c r="O3117" s="149"/>
    </row>
    <row r="3118" ht="20.25">
      <c r="O3118" s="149"/>
    </row>
    <row r="3119" ht="20.25">
      <c r="O3119" s="149"/>
    </row>
    <row r="3120" ht="20.25">
      <c r="O3120" s="149"/>
    </row>
    <row r="3121" ht="20.25">
      <c r="O3121" s="149"/>
    </row>
    <row r="3122" ht="20.25">
      <c r="O3122" s="149"/>
    </row>
    <row r="3123" ht="20.25">
      <c r="O3123" s="149"/>
    </row>
    <row r="3124" ht="20.25">
      <c r="O3124" s="149"/>
    </row>
    <row r="3125" ht="20.25">
      <c r="O3125" s="149"/>
    </row>
    <row r="3126" ht="20.25">
      <c r="O3126" s="149"/>
    </row>
    <row r="3127" ht="20.25">
      <c r="O3127" s="149"/>
    </row>
    <row r="3128" ht="20.25">
      <c r="O3128" s="149"/>
    </row>
    <row r="3129" ht="20.25">
      <c r="O3129" s="149"/>
    </row>
    <row r="3130" ht="20.25">
      <c r="O3130" s="149"/>
    </row>
    <row r="3131" ht="20.25">
      <c r="O3131" s="149"/>
    </row>
    <row r="3132" ht="20.25">
      <c r="O3132" s="149"/>
    </row>
    <row r="3133" ht="20.25">
      <c r="O3133" s="149"/>
    </row>
    <row r="3134" ht="20.25">
      <c r="O3134" s="149"/>
    </row>
    <row r="3135" ht="20.25">
      <c r="O3135" s="149"/>
    </row>
    <row r="3136" ht="20.25">
      <c r="O3136" s="149"/>
    </row>
    <row r="3137" ht="20.25">
      <c r="O3137" s="149"/>
    </row>
    <row r="3138" ht="20.25">
      <c r="O3138" s="149"/>
    </row>
    <row r="3139" ht="20.25">
      <c r="O3139" s="149"/>
    </row>
    <row r="3140" ht="20.25">
      <c r="O3140" s="149"/>
    </row>
    <row r="3141" ht="20.25">
      <c r="O3141" s="149"/>
    </row>
    <row r="3142" ht="20.25">
      <c r="O3142" s="149"/>
    </row>
    <row r="3143" ht="20.25">
      <c r="O3143" s="149"/>
    </row>
    <row r="3144" ht="20.25">
      <c r="O3144" s="149"/>
    </row>
    <row r="3145" ht="20.25">
      <c r="O3145" s="149"/>
    </row>
    <row r="3146" ht="20.25">
      <c r="O3146" s="149"/>
    </row>
    <row r="3147" ht="20.25">
      <c r="O3147" s="149"/>
    </row>
    <row r="3148" ht="20.25">
      <c r="O3148" s="149"/>
    </row>
    <row r="3149" ht="20.25">
      <c r="O3149" s="149"/>
    </row>
    <row r="3150" ht="20.25">
      <c r="O3150" s="149"/>
    </row>
    <row r="3151" ht="20.25">
      <c r="O3151" s="149"/>
    </row>
    <row r="3152" ht="20.25">
      <c r="O3152" s="149"/>
    </row>
    <row r="3153" ht="20.25">
      <c r="O3153" s="149"/>
    </row>
    <row r="3154" ht="20.25">
      <c r="O3154" s="149"/>
    </row>
    <row r="3155" ht="20.25">
      <c r="O3155" s="149"/>
    </row>
    <row r="3156" ht="20.25">
      <c r="O3156" s="149"/>
    </row>
    <row r="3157" ht="20.25">
      <c r="O3157" s="149"/>
    </row>
    <row r="3158" ht="20.25">
      <c r="O3158" s="149"/>
    </row>
    <row r="3159" ht="20.25">
      <c r="O3159" s="149"/>
    </row>
    <row r="3160" ht="20.25">
      <c r="O3160" s="149"/>
    </row>
    <row r="3161" ht="20.25">
      <c r="O3161" s="149"/>
    </row>
    <row r="3162" ht="20.25">
      <c r="O3162" s="149"/>
    </row>
    <row r="3163" ht="20.25">
      <c r="O3163" s="149"/>
    </row>
    <row r="3164" ht="20.25">
      <c r="O3164" s="149"/>
    </row>
    <row r="3165" ht="20.25">
      <c r="O3165" s="149"/>
    </row>
    <row r="3166" ht="20.25">
      <c r="O3166" s="149"/>
    </row>
    <row r="3167" ht="20.25">
      <c r="O3167" s="149"/>
    </row>
    <row r="3168" ht="20.25">
      <c r="O3168" s="149"/>
    </row>
    <row r="3169" ht="20.25">
      <c r="O3169" s="149"/>
    </row>
    <row r="3170" ht="20.25">
      <c r="O3170" s="149"/>
    </row>
    <row r="3171" ht="20.25">
      <c r="O3171" s="149"/>
    </row>
    <row r="3172" ht="20.25">
      <c r="O3172" s="149"/>
    </row>
    <row r="3173" ht="20.25">
      <c r="O3173" s="149"/>
    </row>
    <row r="3174" ht="20.25">
      <c r="O3174" s="149"/>
    </row>
    <row r="3175" ht="20.25">
      <c r="O3175" s="149"/>
    </row>
    <row r="3176" ht="20.25">
      <c r="O3176" s="149"/>
    </row>
    <row r="3177" ht="20.25">
      <c r="O3177" s="149"/>
    </row>
    <row r="3178" ht="20.25">
      <c r="O3178" s="149"/>
    </row>
    <row r="3179" ht="20.25">
      <c r="O3179" s="149"/>
    </row>
    <row r="3180" ht="20.25">
      <c r="O3180" s="149"/>
    </row>
    <row r="3181" ht="20.25">
      <c r="O3181" s="149"/>
    </row>
    <row r="3182" ht="20.25">
      <c r="O3182" s="149"/>
    </row>
    <row r="3183" ht="20.25">
      <c r="O3183" s="149"/>
    </row>
  </sheetData>
  <sheetProtection/>
  <mergeCells count="150">
    <mergeCell ref="E127:E140"/>
    <mergeCell ref="P148:P154"/>
    <mergeCell ref="P137:P140"/>
    <mergeCell ref="P133:P136"/>
    <mergeCell ref="P127:P129"/>
    <mergeCell ref="P141:P145"/>
    <mergeCell ref="A1:P1"/>
    <mergeCell ref="O10:P10"/>
    <mergeCell ref="B16:B21"/>
    <mergeCell ref="P34:P37"/>
    <mergeCell ref="A10:B10"/>
    <mergeCell ref="A11:A21"/>
    <mergeCell ref="B11:B15"/>
    <mergeCell ref="I11:I15"/>
    <mergeCell ref="C7:D7"/>
    <mergeCell ref="A22:A48"/>
    <mergeCell ref="B228:B235"/>
    <mergeCell ref="B236:B242"/>
    <mergeCell ref="B177:B184"/>
    <mergeCell ref="B127:B132"/>
    <mergeCell ref="B155:B161"/>
    <mergeCell ref="A221:A242"/>
    <mergeCell ref="A215:A220"/>
    <mergeCell ref="B188:B192"/>
    <mergeCell ref="B196:B198"/>
    <mergeCell ref="B203:B206"/>
    <mergeCell ref="A115:A126"/>
    <mergeCell ref="A89:A114"/>
    <mergeCell ref="A127:A184"/>
    <mergeCell ref="B141:B145"/>
    <mergeCell ref="B133:B136"/>
    <mergeCell ref="B146:B154"/>
    <mergeCell ref="B97:B114"/>
    <mergeCell ref="B115:B123"/>
    <mergeCell ref="B89:B96"/>
    <mergeCell ref="B162:B168"/>
    <mergeCell ref="B169:B176"/>
    <mergeCell ref="B34:B37"/>
    <mergeCell ref="B38:B48"/>
    <mergeCell ref="B22:B33"/>
    <mergeCell ref="B137:B140"/>
    <mergeCell ref="B124:B126"/>
    <mergeCell ref="A49:A88"/>
    <mergeCell ref="B85:B88"/>
    <mergeCell ref="B81:B84"/>
    <mergeCell ref="B49:B58"/>
    <mergeCell ref="B59:B68"/>
    <mergeCell ref="B69:B80"/>
    <mergeCell ref="B221:B223"/>
    <mergeCell ref="B224:B227"/>
    <mergeCell ref="B212:B214"/>
    <mergeCell ref="B185:B187"/>
    <mergeCell ref="B193:B195"/>
    <mergeCell ref="B199:B202"/>
    <mergeCell ref="B215:B217"/>
    <mergeCell ref="B218:B220"/>
    <mergeCell ref="B207:B211"/>
    <mergeCell ref="A243:A264"/>
    <mergeCell ref="B243:B245"/>
    <mergeCell ref="B246:B248"/>
    <mergeCell ref="B249:B264"/>
    <mergeCell ref="P47:P48"/>
    <mergeCell ref="P38:P46"/>
    <mergeCell ref="O196:O198"/>
    <mergeCell ref="P196:P198"/>
    <mergeCell ref="O127:O129"/>
    <mergeCell ref="O130:O132"/>
    <mergeCell ref="P249:P264"/>
    <mergeCell ref="O243:O245"/>
    <mergeCell ref="P199:P214"/>
    <mergeCell ref="O199:O214"/>
    <mergeCell ref="P243:P245"/>
    <mergeCell ref="O246:O248"/>
    <mergeCell ref="P246:P248"/>
    <mergeCell ref="O38:O46"/>
    <mergeCell ref="O34:O37"/>
    <mergeCell ref="I249:I264"/>
    <mergeCell ref="M146:M154"/>
    <mergeCell ref="I146:I154"/>
    <mergeCell ref="K146:K154"/>
    <mergeCell ref="O221:O242"/>
    <mergeCell ref="O249:O264"/>
    <mergeCell ref="O47:O48"/>
    <mergeCell ref="O193:O195"/>
    <mergeCell ref="P155:P184"/>
    <mergeCell ref="P215:P220"/>
    <mergeCell ref="P221:P242"/>
    <mergeCell ref="O185:O192"/>
    <mergeCell ref="P185:P192"/>
    <mergeCell ref="O49:O52"/>
    <mergeCell ref="P193:P195"/>
    <mergeCell ref="O141:O145"/>
    <mergeCell ref="O124:O126"/>
    <mergeCell ref="E243:E245"/>
    <mergeCell ref="E221:E242"/>
    <mergeCell ref="E155:E184"/>
    <mergeCell ref="E141:E145"/>
    <mergeCell ref="E185:E192"/>
    <mergeCell ref="E193:E195"/>
    <mergeCell ref="E199:E214"/>
    <mergeCell ref="E215:E220"/>
    <mergeCell ref="E196:E198"/>
    <mergeCell ref="G246:G248"/>
    <mergeCell ref="G127:G140"/>
    <mergeCell ref="O215:O220"/>
    <mergeCell ref="O133:O136"/>
    <mergeCell ref="O137:O140"/>
    <mergeCell ref="I127:I140"/>
    <mergeCell ref="O148:O154"/>
    <mergeCell ref="O155:O184"/>
    <mergeCell ref="E59:E114"/>
    <mergeCell ref="P14:P15"/>
    <mergeCell ref="P11:P13"/>
    <mergeCell ref="E47:E48"/>
    <mergeCell ref="O53:O57"/>
    <mergeCell ref="P53:P57"/>
    <mergeCell ref="K34:K37"/>
    <mergeCell ref="I38:I46"/>
    <mergeCell ref="I49:I58"/>
    <mergeCell ref="K49:K58"/>
    <mergeCell ref="M49:M58"/>
    <mergeCell ref="P130:P132"/>
    <mergeCell ref="A199:A214"/>
    <mergeCell ref="O59:O114"/>
    <mergeCell ref="K127:K140"/>
    <mergeCell ref="P59:P114"/>
    <mergeCell ref="P115:P123"/>
    <mergeCell ref="P124:P126"/>
    <mergeCell ref="E115:E123"/>
    <mergeCell ref="E124:E126"/>
    <mergeCell ref="A267:B267"/>
    <mergeCell ref="A268:B280"/>
    <mergeCell ref="A2:B9"/>
    <mergeCell ref="F2:P9"/>
    <mergeCell ref="C2:D2"/>
    <mergeCell ref="C3:D3"/>
    <mergeCell ref="C4:D4"/>
    <mergeCell ref="A265:B266"/>
    <mergeCell ref="N265:P266"/>
    <mergeCell ref="P49:P52"/>
    <mergeCell ref="C5:D5"/>
    <mergeCell ref="C6:D6"/>
    <mergeCell ref="C8:D8"/>
    <mergeCell ref="O11:O13"/>
    <mergeCell ref="O14:O15"/>
    <mergeCell ref="P22:P33"/>
    <mergeCell ref="K11:K15"/>
    <mergeCell ref="C9:D9"/>
    <mergeCell ref="M22:M33"/>
    <mergeCell ref="O22:O33"/>
  </mergeCells>
  <printOptions gridLines="1"/>
  <pageMargins left="0.46" right="0.1968503937007874" top="0.2362204724409449" bottom="0.4330708661417323" header="0.15748031496062992" footer="0.11811023622047245"/>
  <pageSetup horizontalDpi="300" verticalDpi="300" orientation="portrait" paperSize="9" scale="80" r:id="rId2"/>
  <headerFooter alignWithMargins="0">
    <oddFooter>&amp;L&amp;8&amp;T &amp;D&amp;C&amp;"Times New Roman,обычный"&amp;8Страница &amp;P из &amp;N&amp;R&amp;8Файл &amp;F, лист 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C31">
      <selection activeCell="E38" sqref="E38"/>
    </sheetView>
  </sheetViews>
  <sheetFormatPr defaultColWidth="9.00390625" defaultRowHeight="12.75"/>
  <cols>
    <col min="1" max="1" width="9.125" style="295" customWidth="1"/>
    <col min="2" max="4" width="9.125" style="294" customWidth="1"/>
    <col min="5" max="5" width="89.75390625" style="300" customWidth="1"/>
    <col min="6" max="16384" width="9.125" style="294" customWidth="1"/>
  </cols>
  <sheetData>
    <row r="1" spans="1:5" ht="15.75">
      <c r="A1" s="294"/>
      <c r="E1" s="296" t="s">
        <v>226</v>
      </c>
    </row>
    <row r="2" spans="1:5" ht="47.25">
      <c r="A2" s="294"/>
      <c r="E2" s="297" t="s">
        <v>225</v>
      </c>
    </row>
    <row r="3" spans="1:5" ht="31.5">
      <c r="A3" s="294"/>
      <c r="E3" s="297" t="s">
        <v>224</v>
      </c>
    </row>
    <row r="4" spans="1:5" ht="31.5">
      <c r="A4" s="294"/>
      <c r="E4" s="297" t="s">
        <v>223</v>
      </c>
    </row>
    <row r="5" spans="1:5" ht="47.25">
      <c r="A5" s="294"/>
      <c r="E5" s="297" t="s">
        <v>222</v>
      </c>
    </row>
    <row r="6" spans="1:5" ht="15.75">
      <c r="A6" s="294"/>
      <c r="E6" s="297" t="s">
        <v>221</v>
      </c>
    </row>
    <row r="7" spans="1:5" ht="31.5">
      <c r="A7" s="294"/>
      <c r="E7" s="297" t="s">
        <v>220</v>
      </c>
    </row>
    <row r="8" spans="1:5" ht="31.5">
      <c r="A8" s="294"/>
      <c r="E8" s="297" t="s">
        <v>219</v>
      </c>
    </row>
    <row r="9" spans="1:5" ht="63">
      <c r="A9" s="294"/>
      <c r="E9" s="297" t="s">
        <v>218</v>
      </c>
    </row>
    <row r="10" spans="1:5" ht="15.75">
      <c r="A10" s="294"/>
      <c r="E10" s="298" t="s">
        <v>217</v>
      </c>
    </row>
    <row r="11" spans="1:5" ht="31.5">
      <c r="A11" s="294"/>
      <c r="E11" s="297" t="s">
        <v>216</v>
      </c>
    </row>
    <row r="12" spans="1:5" ht="31.5">
      <c r="A12" s="294"/>
      <c r="E12" s="297" t="s">
        <v>215</v>
      </c>
    </row>
    <row r="13" spans="1:5" ht="31.5">
      <c r="A13" s="294"/>
      <c r="E13" s="297" t="s">
        <v>214</v>
      </c>
    </row>
    <row r="14" spans="1:5" ht="31.5">
      <c r="A14" s="294"/>
      <c r="E14" s="297" t="s">
        <v>213</v>
      </c>
    </row>
    <row r="15" spans="1:5" ht="47.25">
      <c r="A15" s="294"/>
      <c r="E15" s="297" t="s">
        <v>212</v>
      </c>
    </row>
    <row r="16" spans="1:5" ht="63">
      <c r="A16" s="294"/>
      <c r="E16" s="297" t="s">
        <v>211</v>
      </c>
    </row>
    <row r="17" spans="1:5" ht="31.5">
      <c r="A17" s="294"/>
      <c r="E17" s="297" t="s">
        <v>210</v>
      </c>
    </row>
    <row r="18" spans="1:5" ht="15.75">
      <c r="A18" s="294"/>
      <c r="E18" s="299" t="s">
        <v>209</v>
      </c>
    </row>
    <row r="19" spans="1:5" ht="63">
      <c r="A19" s="294"/>
      <c r="E19" s="297" t="s">
        <v>208</v>
      </c>
    </row>
    <row r="20" spans="1:5" ht="31.5">
      <c r="A20" s="294"/>
      <c r="E20" s="297" t="s">
        <v>207</v>
      </c>
    </row>
    <row r="21" spans="1:5" ht="15.75">
      <c r="A21" s="294"/>
      <c r="E21" s="297" t="s">
        <v>206</v>
      </c>
    </row>
    <row r="22" spans="1:5" ht="31.5">
      <c r="A22" s="294"/>
      <c r="E22" s="297" t="s">
        <v>205</v>
      </c>
    </row>
    <row r="23" spans="1:5" ht="15.75">
      <c r="A23" s="294"/>
      <c r="E23" s="297" t="s">
        <v>204</v>
      </c>
    </row>
    <row r="24" spans="1:5" ht="15.75">
      <c r="A24" s="294"/>
      <c r="E24" s="297" t="s">
        <v>203</v>
      </c>
    </row>
    <row r="25" spans="1:5" ht="15.75">
      <c r="A25" s="294"/>
      <c r="E25" s="297" t="s">
        <v>202</v>
      </c>
    </row>
    <row r="26" spans="1:5" ht="31.5">
      <c r="A26" s="294"/>
      <c r="E26" s="297" t="s">
        <v>201</v>
      </c>
    </row>
    <row r="27" spans="1:5" ht="15.75">
      <c r="A27" s="294"/>
      <c r="E27" s="299" t="s">
        <v>200</v>
      </c>
    </row>
    <row r="28" spans="1:5" ht="47.25">
      <c r="A28" s="294"/>
      <c r="E28" s="297" t="s">
        <v>199</v>
      </c>
    </row>
    <row r="29" spans="1:5" ht="47.25">
      <c r="A29" s="294"/>
      <c r="E29" s="297" t="s">
        <v>198</v>
      </c>
    </row>
    <row r="30" spans="1:5" ht="31.5">
      <c r="A30" s="294"/>
      <c r="E30" s="297" t="s">
        <v>197</v>
      </c>
    </row>
    <row r="31" spans="1:5" ht="47.25">
      <c r="A31" s="294"/>
      <c r="E31" s="297" t="s">
        <v>196</v>
      </c>
    </row>
    <row r="32" spans="1:5" ht="31.5">
      <c r="A32" s="294"/>
      <c r="E32" s="297" t="s">
        <v>195</v>
      </c>
    </row>
    <row r="33" spans="1:5" ht="47.25">
      <c r="A33" s="294"/>
      <c r="E33" s="297" t="s">
        <v>194</v>
      </c>
    </row>
    <row r="34" spans="1:5" ht="47.25">
      <c r="A34" s="294"/>
      <c r="E34" s="297" t="s">
        <v>193</v>
      </c>
    </row>
    <row r="35" spans="1:5" ht="31.5">
      <c r="A35" s="294"/>
      <c r="E35" s="297" t="s">
        <v>192</v>
      </c>
    </row>
    <row r="36" spans="1:5" ht="31.5">
      <c r="A36" s="294"/>
      <c r="E36" s="297" t="s">
        <v>191</v>
      </c>
    </row>
    <row r="37" ht="15.75">
      <c r="A37" s="294"/>
    </row>
    <row r="38" spans="1:5" ht="31.5">
      <c r="A38" s="294"/>
      <c r="E38" s="297" t="s">
        <v>190</v>
      </c>
    </row>
    <row r="39" spans="1:5" ht="47.25">
      <c r="A39" s="294"/>
      <c r="E39" s="297" t="s">
        <v>189</v>
      </c>
    </row>
    <row r="40" spans="1:5" ht="63">
      <c r="A40" s="294"/>
      <c r="E40" s="297" t="s">
        <v>188</v>
      </c>
    </row>
    <row r="41" spans="1:5" ht="31.5">
      <c r="A41" s="294"/>
      <c r="E41" s="297" t="s">
        <v>187</v>
      </c>
    </row>
    <row r="42" spans="1:5" ht="31.5">
      <c r="A42" s="294"/>
      <c r="E42" s="297" t="s">
        <v>186</v>
      </c>
    </row>
    <row r="43" spans="1:5" ht="31.5">
      <c r="A43" s="294"/>
      <c r="E43" s="297" t="s">
        <v>185</v>
      </c>
    </row>
    <row r="44" spans="1:5" ht="15.75">
      <c r="A44" s="294"/>
      <c r="E44" s="299" t="s">
        <v>184</v>
      </c>
    </row>
    <row r="45" ht="15.75">
      <c r="A45" s="294"/>
    </row>
    <row r="46" ht="15.75">
      <c r="A46" s="294"/>
    </row>
    <row r="47" ht="15.75">
      <c r="A47" s="294"/>
    </row>
    <row r="48" ht="15.75">
      <c r="A48" s="294"/>
    </row>
    <row r="49" ht="15.75">
      <c r="A49" s="294"/>
    </row>
    <row r="50" ht="15.75">
      <c r="A50" s="294"/>
    </row>
    <row r="51" ht="15.75">
      <c r="A51" s="294"/>
    </row>
    <row r="52" ht="15.75">
      <c r="A52" s="294"/>
    </row>
    <row r="53" ht="15.75">
      <c r="A53" s="294"/>
    </row>
    <row r="55" ht="15.75">
      <c r="A55" s="294"/>
    </row>
    <row r="56" ht="15.75">
      <c r="A56" s="294"/>
    </row>
    <row r="57" ht="15.75">
      <c r="A57" s="294"/>
    </row>
    <row r="58" ht="15.75">
      <c r="A58" s="294"/>
    </row>
    <row r="59" ht="15.75">
      <c r="A59" s="294"/>
    </row>
    <row r="60" ht="15.75">
      <c r="A60" s="294"/>
    </row>
    <row r="61" ht="15.75">
      <c r="A61" s="294"/>
    </row>
    <row r="62" ht="15.75">
      <c r="A62" s="294"/>
    </row>
    <row r="63" ht="15.75">
      <c r="A63" s="29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4.625" style="7" customWidth="1"/>
    <col min="2" max="4" width="2.00390625" style="7" bestFit="1" customWidth="1"/>
    <col min="5" max="5" width="86.375" style="7" customWidth="1"/>
    <col min="6" max="16384" width="9.125" style="7" customWidth="1"/>
  </cols>
  <sheetData>
    <row r="1" spans="1:5" s="5" customFormat="1" ht="36" customHeight="1">
      <c r="A1" s="523" t="s">
        <v>256</v>
      </c>
      <c r="B1" s="523"/>
      <c r="C1" s="523"/>
      <c r="D1" s="523"/>
      <c r="E1" s="523"/>
    </row>
    <row r="2" spans="1:5" s="6" customFormat="1" ht="17.25">
      <c r="A2" s="11">
        <f>'ПРОЦЕССЫ И ЗАДАЧИ КРАТКО'!A3</f>
        <v>10</v>
      </c>
      <c r="B2" s="11">
        <f>'ПРОЦЕССЫ И ЗАДАЧИ КРАТКО'!B3</f>
        <v>0</v>
      </c>
      <c r="C2" s="11">
        <f>'ПРОЦЕССЫ И ЗАДАЧИ КРАТКО'!C3</f>
        <v>0</v>
      </c>
      <c r="D2" s="11">
        <f>'ПРОЦЕССЫ И ЗАДАЧИ КРАТКО'!D3</f>
        <v>0</v>
      </c>
      <c r="E2" s="4" t="str">
        <f>'ПРОЦЕССЫ И ЗАДАЧИ КРАТКО'!E3</f>
        <v>Выполнение предпроектного этапа Программы развития территорий</v>
      </c>
    </row>
    <row r="3" spans="1:5" s="6" customFormat="1" ht="17.25">
      <c r="A3" s="11">
        <f>'ПРОЦЕССЫ И ЗАДАЧИ КРАТКО'!A7</f>
        <v>20</v>
      </c>
      <c r="B3" s="11">
        <f>'ПРОЦЕССЫ И ЗАДАЧИ КРАТКО'!B7</f>
        <v>0</v>
      </c>
      <c r="C3" s="11">
        <f>'ПРОЦЕССЫ И ЗАДАЧИ КРАТКО'!C7</f>
        <v>0</v>
      </c>
      <c r="D3" s="11">
        <f>'ПРОЦЕССЫ И ЗАДАЧИ КРАТКО'!D7</f>
        <v>0</v>
      </c>
      <c r="E3" s="4" t="str">
        <f>'ПРОЦЕССЫ И ЗАДАЧИ КРАТКО'!E7</f>
        <v>Инициирование Программы развития территорий</v>
      </c>
    </row>
    <row r="4" spans="1:5" ht="15">
      <c r="A4" s="11">
        <f>'ПРОЦЕССЫ И ЗАДАЧИ КРАТКО'!A14</f>
        <v>30</v>
      </c>
      <c r="B4" s="11">
        <f>'ПРОЦЕССЫ И ЗАДАЧИ КРАТКО'!B14</f>
        <v>0</v>
      </c>
      <c r="C4" s="11">
        <f>'ПРОЦЕССЫ И ЗАДАЧИ КРАТКО'!C14</f>
        <v>0</v>
      </c>
      <c r="D4" s="11">
        <f>'ПРОЦЕССЫ И ЗАДАЧИ КРАТКО'!D14</f>
        <v>0</v>
      </c>
      <c r="E4" s="4" t="str">
        <f>'ПРОЦЕССЫ И ЗАДАЧИ КРАТКО'!E14</f>
        <v>Инвестиционное  обеспечение Программы развития территорий</v>
      </c>
    </row>
    <row r="5" spans="1:5" ht="30">
      <c r="A5" s="11">
        <f>'ПРОЦЕССЫ И ЗАДАЧИ КРАТКО'!A33</f>
        <v>50</v>
      </c>
      <c r="B5" s="11">
        <f>'ПРОЦЕССЫ И ЗАДАЧИ КРАТКО'!B33</f>
        <v>0</v>
      </c>
      <c r="C5" s="11">
        <f>'ПРОЦЕССЫ И ЗАДАЧИ КРАТКО'!C33</f>
        <v>0</v>
      </c>
      <c r="D5" s="11">
        <f>'ПРОЦЕССЫ И ЗАДАЧИ КРАТКО'!D33</f>
        <v>0</v>
      </c>
      <c r="E5" s="4" t="str">
        <f>'ПРОЦЕССЫ И ЗАДАЧИ КРАТКО'!E33</f>
        <v>Проектирование пилотных (модельных) имущественных комплексов недвижимости поселений и межселенных территорий</v>
      </c>
    </row>
    <row r="6" spans="1:5" ht="30">
      <c r="A6" s="11">
        <f>'ПРОЦЕССЫ И ЗАДАЧИ КРАТКО'!A38</f>
        <v>60</v>
      </c>
      <c r="B6" s="11">
        <f>'ПРОЦЕССЫ И ЗАДАЧИ КРАТКО'!B38</f>
        <v>0</v>
      </c>
      <c r="C6" s="11">
        <f>'ПРОЦЕССЫ И ЗАДАЧИ КРАТКО'!C38</f>
        <v>0</v>
      </c>
      <c r="D6" s="11">
        <f>'ПРОЦЕССЫ И ЗАДАЧИ КРАТКО'!D38</f>
        <v>0</v>
      </c>
      <c r="E6" s="12" t="str">
        <f>'ПРОЦЕССЫ И ЗАДАЧИ КРАТКО'!E38</f>
        <v>Строительство объектов недвижимости и инфраструктур поселений и межселенных территорий</v>
      </c>
    </row>
    <row r="7" spans="1:5" ht="33" customHeight="1">
      <c r="A7" s="11">
        <f>'ПРОЦЕССЫ И ЗАДАЧИ КРАТКО'!A48</f>
        <v>80</v>
      </c>
      <c r="B7" s="11">
        <f>'ПРОЦЕССЫ И ЗАДАЧИ КРАТКО'!B48</f>
        <v>0</v>
      </c>
      <c r="C7" s="11">
        <f>'ПРОЦЕССЫ И ЗАДАЧИ КРАТКО'!C48</f>
        <v>0</v>
      </c>
      <c r="D7" s="11">
        <f>'ПРОЦЕССЫ И ЗАДАЧИ КРАТКО'!D48</f>
        <v>0</v>
      </c>
      <c r="E7" s="12" t="str">
        <f>'ПРОЦЕССЫ И ЗАДАЧИ КРАТКО'!E48</f>
        <v>Модернизация (создание) систем управления функционированием и развитием созданных  инфраструктур, объектов и имущественных комплексов недвижимости</v>
      </c>
    </row>
    <row r="8" spans="1:5" ht="30">
      <c r="A8" s="11">
        <f>'ПРОЦЕССЫ И ЗАДАЧИ КРАТКО'!A45</f>
        <v>70</v>
      </c>
      <c r="B8" s="11">
        <f>'ПРОЦЕССЫ И ЗАДАЧИ КРАТКО'!B45</f>
        <v>0</v>
      </c>
      <c r="C8" s="11">
        <f>'ПРОЦЕССЫ И ЗАДАЧИ КРАТКО'!C45</f>
        <v>0</v>
      </c>
      <c r="D8" s="11">
        <f>'ПРОЦЕССЫ И ЗАДАЧИ КРАТКО'!D45</f>
        <v>0</v>
      </c>
      <c r="E8" s="12" t="str">
        <f>'ПРОЦЕССЫ И ЗАДАЧИ КРАТКО'!E45</f>
        <v> Обеспечение  безопасности жизнедеятельности на территории и снижение рисков потери (порчи) объектов и имущественных комплексов недвижимости </v>
      </c>
    </row>
    <row r="9" spans="1:5" ht="30">
      <c r="A9" s="11">
        <f>'ПРОЦЕССЫ И ЗАДАЧИ КРАТКО'!A52</f>
        <v>90</v>
      </c>
      <c r="B9" s="11">
        <f>'ПРОЦЕССЫ И ЗАДАЧИ КРАТКО'!B52</f>
        <v>0</v>
      </c>
      <c r="C9" s="11">
        <f>'ПРОЦЕССЫ И ЗАДАЧИ КРАТКО'!C52</f>
        <v>0</v>
      </c>
      <c r="D9" s="11">
        <f>'ПРОЦЕССЫ И ЗАДАЧИ КРАТКО'!D52</f>
        <v>0</v>
      </c>
      <c r="E9" s="4" t="str">
        <f>'ПРОЦЕССЫ И ЗАДАЧИ КРАТКО'!E52</f>
        <v>Организация производства товаров, работ и услуг, обеспечивающих благоприятные условия проживания на территории</v>
      </c>
    </row>
    <row r="10" spans="1:5" ht="15">
      <c r="A10" s="11">
        <f>'ПРОЦЕССЫ И ЗАДАЧИ КРАТКО'!A57</f>
        <v>100</v>
      </c>
      <c r="B10" s="11">
        <f>'ПРОЦЕССЫ И ЗАДАЧИ КРАТКО'!B57</f>
        <v>0</v>
      </c>
      <c r="C10" s="11">
        <f>'ПРОЦЕССЫ И ЗАДАЧИ КРАТКО'!C57</f>
        <v>0</v>
      </c>
      <c r="D10" s="11">
        <f>'ПРОЦЕССЫ И ЗАДАЧИ КРАТКО'!D57</f>
        <v>0</v>
      </c>
      <c r="E10" s="4" t="str">
        <f>'ПРОЦЕССЫ И ЗАДАЧИ КРАТКО'!E57</f>
        <v>Капитализация земли и недвижимости территории </v>
      </c>
    </row>
    <row r="11" spans="1:5" ht="30">
      <c r="A11" s="11">
        <f>'ПРОЦЕССЫ И ЗАДАЧИ КРАТКО'!A66</f>
        <v>110</v>
      </c>
      <c r="B11" s="11">
        <f>'ПРОЦЕССЫ И ЗАДАЧИ КРАТКО'!B66</f>
        <v>0</v>
      </c>
      <c r="C11" s="11">
        <f>'ПРОЦЕССЫ И ЗАДАЧИ КРАТКО'!C66</f>
        <v>0</v>
      </c>
      <c r="D11" s="11">
        <f>'ПРОЦЕССЫ И ЗАДАЧИ КРАТКО'!D66</f>
        <v>0</v>
      </c>
      <c r="E11" s="4" t="str">
        <f>'ПРОЦЕССЫ И ЗАДАЧИ КРАТКО'!E66</f>
        <v>Снижение затрат на развитие и эксплуатацию имущественных комплексов недвижимости </v>
      </c>
    </row>
    <row r="12" spans="1:5" ht="30">
      <c r="A12" s="11">
        <f>'ПРОЦЕССЫ И ЗАДАЧИ КРАТКО'!A69</f>
        <v>120</v>
      </c>
      <c r="B12" s="11">
        <v>0</v>
      </c>
      <c r="C12" s="11">
        <f>'ПРОЦЕССЫ И ЗАДАЧИ КРАТКО'!C67</f>
        <v>0</v>
      </c>
      <c r="D12" s="11">
        <f>'ПРОЦЕССЫ И ЗАДАЧИ КРАТКО'!D67</f>
        <v>0</v>
      </c>
      <c r="E12" s="4" t="str">
        <f>'ПРОЦЕССЫ И ЗАДАЧИ КРАТКО'!E69</f>
        <v>Развитие базы стройиндустрии (производства строительных материалов и инженерного оборудования) </v>
      </c>
    </row>
  </sheetData>
  <sheetProtection/>
  <mergeCells count="1">
    <mergeCell ref="A1:E1"/>
  </mergeCells>
  <printOptions gridLines="1"/>
  <pageMargins left="0.5" right="0.33" top="0.36" bottom="0.31" header="0.17" footer="0.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5"/>
  <sheetViews>
    <sheetView zoomScaleSheetLayoutView="100" zoomScalePageLayoutView="0" workbookViewId="0" topLeftCell="A58">
      <selection activeCell="E66" sqref="E66"/>
    </sheetView>
  </sheetViews>
  <sheetFormatPr defaultColWidth="9.00390625" defaultRowHeight="12.75"/>
  <cols>
    <col min="1" max="1" width="4.00390625" style="10" bestFit="1" customWidth="1"/>
    <col min="2" max="2" width="3.25390625" style="10" bestFit="1" customWidth="1"/>
    <col min="3" max="4" width="2.125" style="10" bestFit="1" customWidth="1"/>
    <col min="5" max="5" width="90.125" style="2" customWidth="1"/>
    <col min="6" max="6" width="58.75390625" style="1" customWidth="1"/>
    <col min="7" max="16384" width="9.125" style="1" customWidth="1"/>
  </cols>
  <sheetData>
    <row r="1" spans="1:5" s="2" customFormat="1" ht="15">
      <c r="A1" s="523" t="s">
        <v>255</v>
      </c>
      <c r="B1" s="523"/>
      <c r="C1" s="523"/>
      <c r="D1" s="523"/>
      <c r="E1" s="523"/>
    </row>
    <row r="2" spans="1:5" s="2" customFormat="1" ht="3.75" customHeight="1">
      <c r="A2" s="19"/>
      <c r="B2" s="19"/>
      <c r="C2" s="19"/>
      <c r="D2" s="19"/>
      <c r="E2" s="19"/>
    </row>
    <row r="3" spans="1:5" s="3" customFormat="1" ht="15">
      <c r="A3" s="11">
        <v>10</v>
      </c>
      <c r="B3" s="11">
        <v>0</v>
      </c>
      <c r="C3" s="11">
        <v>0</v>
      </c>
      <c r="D3" s="11">
        <v>0</v>
      </c>
      <c r="E3" s="4" t="s">
        <v>818</v>
      </c>
    </row>
    <row r="4" spans="1:5" s="17" customFormat="1" ht="15">
      <c r="A4" s="13">
        <v>10</v>
      </c>
      <c r="B4" s="13">
        <v>10</v>
      </c>
      <c r="C4" s="13">
        <v>0</v>
      </c>
      <c r="D4" s="13">
        <v>0</v>
      </c>
      <c r="E4" s="18" t="s">
        <v>813</v>
      </c>
    </row>
    <row r="5" spans="1:5" s="17" customFormat="1" ht="15">
      <c r="A5" s="13">
        <v>10</v>
      </c>
      <c r="B5" s="13">
        <v>20</v>
      </c>
      <c r="C5" s="13">
        <v>0</v>
      </c>
      <c r="D5" s="13">
        <v>0</v>
      </c>
      <c r="E5" s="15" t="s">
        <v>819</v>
      </c>
    </row>
    <row r="6" spans="1:5" s="14" customFormat="1" ht="15" customHeight="1">
      <c r="A6" s="13">
        <v>10</v>
      </c>
      <c r="B6" s="13">
        <v>30</v>
      </c>
      <c r="C6" s="13">
        <v>0</v>
      </c>
      <c r="D6" s="13">
        <v>0</v>
      </c>
      <c r="E6" s="15" t="s">
        <v>814</v>
      </c>
    </row>
    <row r="7" spans="1:6" s="3" customFormat="1" ht="15">
      <c r="A7" s="11">
        <v>20</v>
      </c>
      <c r="B7" s="11">
        <v>0</v>
      </c>
      <c r="C7" s="11">
        <v>0</v>
      </c>
      <c r="D7" s="11">
        <v>0</v>
      </c>
      <c r="E7" s="4" t="s">
        <v>815</v>
      </c>
      <c r="F7" s="8"/>
    </row>
    <row r="8" spans="1:6" s="8" customFormat="1" ht="30">
      <c r="A8" s="13">
        <v>20</v>
      </c>
      <c r="B8" s="13">
        <v>10</v>
      </c>
      <c r="C8" s="13">
        <v>0</v>
      </c>
      <c r="D8" s="13">
        <v>0</v>
      </c>
      <c r="E8" s="18" t="s">
        <v>816</v>
      </c>
      <c r="F8" s="17"/>
    </row>
    <row r="9" spans="1:6" s="3" customFormat="1" ht="15">
      <c r="A9" s="13">
        <v>20</v>
      </c>
      <c r="B9" s="13">
        <v>20</v>
      </c>
      <c r="C9" s="13">
        <v>0</v>
      </c>
      <c r="D9" s="13">
        <v>0</v>
      </c>
      <c r="E9" s="18" t="s">
        <v>825</v>
      </c>
      <c r="F9" s="8"/>
    </row>
    <row r="10" spans="1:6" s="3" customFormat="1" ht="15">
      <c r="A10" s="13">
        <v>20</v>
      </c>
      <c r="B10" s="13">
        <v>30</v>
      </c>
      <c r="C10" s="13">
        <v>0</v>
      </c>
      <c r="D10" s="13">
        <v>0</v>
      </c>
      <c r="E10" s="18" t="s">
        <v>817</v>
      </c>
      <c r="F10" s="8"/>
    </row>
    <row r="11" spans="1:6" s="3" customFormat="1" ht="15">
      <c r="A11" s="13">
        <v>20</v>
      </c>
      <c r="B11" s="13">
        <v>40</v>
      </c>
      <c r="C11" s="13">
        <v>0</v>
      </c>
      <c r="D11" s="13">
        <v>0</v>
      </c>
      <c r="E11" s="18" t="s">
        <v>820</v>
      </c>
      <c r="F11" s="8"/>
    </row>
    <row r="12" spans="1:6" s="3" customFormat="1" ht="15">
      <c r="A12" s="13">
        <v>20</v>
      </c>
      <c r="B12" s="13">
        <v>50</v>
      </c>
      <c r="C12" s="13">
        <v>0</v>
      </c>
      <c r="D12" s="13">
        <v>0</v>
      </c>
      <c r="E12" s="18" t="s">
        <v>821</v>
      </c>
      <c r="F12" s="8"/>
    </row>
    <row r="13" spans="1:6" s="3" customFormat="1" ht="15">
      <c r="A13" s="13">
        <v>20</v>
      </c>
      <c r="B13" s="13">
        <v>60</v>
      </c>
      <c r="C13" s="13">
        <v>0</v>
      </c>
      <c r="D13" s="13">
        <v>0</v>
      </c>
      <c r="E13" s="18" t="s">
        <v>822</v>
      </c>
      <c r="F13" s="8"/>
    </row>
    <row r="14" spans="1:5" s="3" customFormat="1" ht="15.75" customHeight="1">
      <c r="A14" s="11">
        <v>30</v>
      </c>
      <c r="B14" s="11">
        <v>0</v>
      </c>
      <c r="C14" s="11">
        <v>0</v>
      </c>
      <c r="D14" s="11">
        <v>0</v>
      </c>
      <c r="E14" s="4" t="s">
        <v>826</v>
      </c>
    </row>
    <row r="15" spans="1:5" s="17" customFormat="1" ht="15.75" customHeight="1">
      <c r="A15" s="13">
        <v>30</v>
      </c>
      <c r="B15" s="13">
        <v>10</v>
      </c>
      <c r="C15" s="13">
        <v>0</v>
      </c>
      <c r="D15" s="13">
        <v>0</v>
      </c>
      <c r="E15" s="18" t="s">
        <v>823</v>
      </c>
    </row>
    <row r="16" spans="1:6" s="14" customFormat="1" ht="30">
      <c r="A16" s="13">
        <v>30</v>
      </c>
      <c r="B16" s="13">
        <v>20</v>
      </c>
      <c r="C16" s="13">
        <v>0</v>
      </c>
      <c r="D16" s="13">
        <v>0</v>
      </c>
      <c r="E16" s="15" t="s">
        <v>824</v>
      </c>
      <c r="F16" s="3"/>
    </row>
    <row r="17" spans="1:6" s="14" customFormat="1" ht="30">
      <c r="A17" s="13">
        <v>30</v>
      </c>
      <c r="B17" s="13">
        <v>30</v>
      </c>
      <c r="C17" s="13">
        <v>0</v>
      </c>
      <c r="D17" s="13">
        <v>0</v>
      </c>
      <c r="E17" s="16" t="s">
        <v>532</v>
      </c>
      <c r="F17" s="17"/>
    </row>
    <row r="18" spans="1:6" s="8" customFormat="1" ht="15">
      <c r="A18" s="13">
        <v>30</v>
      </c>
      <c r="B18" s="13">
        <v>40</v>
      </c>
      <c r="C18" s="13">
        <v>0</v>
      </c>
      <c r="D18" s="13">
        <v>0</v>
      </c>
      <c r="E18" s="18" t="s">
        <v>524</v>
      </c>
      <c r="F18" s="17"/>
    </row>
    <row r="19" spans="1:6" s="8" customFormat="1" ht="30">
      <c r="A19" s="13">
        <v>30</v>
      </c>
      <c r="B19" s="13">
        <v>50</v>
      </c>
      <c r="C19" s="13">
        <v>0</v>
      </c>
      <c r="D19" s="13">
        <v>0</v>
      </c>
      <c r="E19" s="18" t="s">
        <v>827</v>
      </c>
      <c r="F19" s="14"/>
    </row>
    <row r="20" spans="1:5" s="3" customFormat="1" ht="18" customHeight="1">
      <c r="A20" s="11">
        <v>40</v>
      </c>
      <c r="B20" s="11">
        <v>0</v>
      </c>
      <c r="C20" s="11">
        <v>0</v>
      </c>
      <c r="D20" s="11">
        <v>0</v>
      </c>
      <c r="E20" s="4" t="s">
        <v>327</v>
      </c>
    </row>
    <row r="21" spans="1:6" s="8" customFormat="1" ht="15">
      <c r="A21" s="13">
        <v>40</v>
      </c>
      <c r="B21" s="13">
        <v>10</v>
      </c>
      <c r="C21" s="13">
        <v>0</v>
      </c>
      <c r="D21" s="13">
        <v>0</v>
      </c>
      <c r="E21" s="18" t="s">
        <v>535</v>
      </c>
      <c r="F21" s="3"/>
    </row>
    <row r="22" spans="1:5" s="8" customFormat="1" ht="15">
      <c r="A22" s="13">
        <v>40</v>
      </c>
      <c r="B22" s="13">
        <v>20</v>
      </c>
      <c r="C22" s="13">
        <v>0</v>
      </c>
      <c r="D22" s="13">
        <v>0</v>
      </c>
      <c r="E22" s="18" t="s">
        <v>23</v>
      </c>
    </row>
    <row r="23" spans="1:5" s="8" customFormat="1" ht="15">
      <c r="A23" s="13">
        <v>40</v>
      </c>
      <c r="B23" s="13">
        <v>30</v>
      </c>
      <c r="C23" s="13">
        <v>0</v>
      </c>
      <c r="D23" s="13">
        <v>0</v>
      </c>
      <c r="E23" s="18" t="s">
        <v>22</v>
      </c>
    </row>
    <row r="24" spans="1:5" s="8" customFormat="1" ht="15">
      <c r="A24" s="13">
        <v>40</v>
      </c>
      <c r="B24" s="13">
        <v>40</v>
      </c>
      <c r="C24" s="13">
        <v>0</v>
      </c>
      <c r="D24" s="13">
        <v>0</v>
      </c>
      <c r="E24" s="18" t="s">
        <v>23</v>
      </c>
    </row>
    <row r="25" spans="1:5" s="8" customFormat="1" ht="15">
      <c r="A25" s="13">
        <v>40</v>
      </c>
      <c r="B25" s="13">
        <v>50</v>
      </c>
      <c r="C25" s="13">
        <v>0</v>
      </c>
      <c r="D25" s="13">
        <v>0</v>
      </c>
      <c r="E25" s="18" t="s">
        <v>24</v>
      </c>
    </row>
    <row r="26" spans="1:5" s="8" customFormat="1" ht="15">
      <c r="A26" s="13">
        <v>40</v>
      </c>
      <c r="B26" s="13">
        <v>60</v>
      </c>
      <c r="C26" s="13">
        <v>0</v>
      </c>
      <c r="D26" s="13">
        <v>0</v>
      </c>
      <c r="E26" s="18" t="s">
        <v>25</v>
      </c>
    </row>
    <row r="27" spans="1:5" s="3" customFormat="1" ht="15.75" customHeight="1">
      <c r="A27" s="11">
        <v>40</v>
      </c>
      <c r="B27" s="11">
        <v>0</v>
      </c>
      <c r="C27" s="11">
        <v>0</v>
      </c>
      <c r="D27" s="11">
        <v>0</v>
      </c>
      <c r="E27" s="4" t="s">
        <v>279</v>
      </c>
    </row>
    <row r="28" spans="1:6" s="8" customFormat="1" ht="30">
      <c r="A28" s="13">
        <v>40</v>
      </c>
      <c r="B28" s="13">
        <v>10</v>
      </c>
      <c r="C28" s="13">
        <v>0</v>
      </c>
      <c r="D28" s="13">
        <v>0</v>
      </c>
      <c r="E28" s="18" t="s">
        <v>280</v>
      </c>
      <c r="F28" s="3"/>
    </row>
    <row r="29" spans="1:6" s="8" customFormat="1" ht="30">
      <c r="A29" s="13">
        <v>40</v>
      </c>
      <c r="B29" s="13">
        <v>20</v>
      </c>
      <c r="C29" s="13">
        <v>0</v>
      </c>
      <c r="D29" s="13">
        <v>0</v>
      </c>
      <c r="E29" s="18" t="s">
        <v>325</v>
      </c>
      <c r="F29" s="3"/>
    </row>
    <row r="30" spans="1:5" s="8" customFormat="1" ht="30">
      <c r="A30" s="13">
        <v>40</v>
      </c>
      <c r="B30" s="13">
        <v>30</v>
      </c>
      <c r="C30" s="13">
        <v>0</v>
      </c>
      <c r="D30" s="13">
        <v>0</v>
      </c>
      <c r="E30" s="18" t="s">
        <v>326</v>
      </c>
    </row>
    <row r="31" spans="1:5" s="8" customFormat="1" ht="30">
      <c r="A31" s="13">
        <v>40</v>
      </c>
      <c r="B31" s="13">
        <v>40</v>
      </c>
      <c r="C31" s="13">
        <v>0</v>
      </c>
      <c r="D31" s="13">
        <v>0</v>
      </c>
      <c r="E31" s="18" t="s">
        <v>268</v>
      </c>
    </row>
    <row r="32" spans="1:5" s="8" customFormat="1" ht="30">
      <c r="A32" s="13">
        <v>40</v>
      </c>
      <c r="B32" s="13">
        <v>50</v>
      </c>
      <c r="C32" s="13">
        <v>0</v>
      </c>
      <c r="D32" s="13">
        <v>0</v>
      </c>
      <c r="E32" s="18" t="s">
        <v>542</v>
      </c>
    </row>
    <row r="33" spans="1:6" s="3" customFormat="1" ht="30">
      <c r="A33" s="11">
        <v>50</v>
      </c>
      <c r="B33" s="11">
        <v>0</v>
      </c>
      <c r="C33" s="11">
        <v>0</v>
      </c>
      <c r="D33" s="11">
        <v>0</v>
      </c>
      <c r="E33" s="4" t="s">
        <v>135</v>
      </c>
      <c r="F33" s="8"/>
    </row>
    <row r="34" spans="1:6" s="8" customFormat="1" ht="30">
      <c r="A34" s="13">
        <v>50</v>
      </c>
      <c r="B34" s="13">
        <v>10</v>
      </c>
      <c r="C34" s="13">
        <v>0</v>
      </c>
      <c r="D34" s="13">
        <v>0</v>
      </c>
      <c r="E34" s="18" t="s">
        <v>281</v>
      </c>
      <c r="F34" s="3"/>
    </row>
    <row r="35" spans="1:6" s="8" customFormat="1" ht="30">
      <c r="A35" s="13">
        <v>50</v>
      </c>
      <c r="B35" s="13">
        <v>20</v>
      </c>
      <c r="C35" s="13">
        <v>0</v>
      </c>
      <c r="D35" s="13">
        <v>0</v>
      </c>
      <c r="E35" s="18" t="s">
        <v>862</v>
      </c>
      <c r="F35" s="3"/>
    </row>
    <row r="36" spans="1:6" s="8" customFormat="1" ht="30">
      <c r="A36" s="13">
        <v>50</v>
      </c>
      <c r="B36" s="13">
        <v>30</v>
      </c>
      <c r="C36" s="13">
        <v>0</v>
      </c>
      <c r="D36" s="13">
        <v>0</v>
      </c>
      <c r="E36" s="18" t="s">
        <v>104</v>
      </c>
      <c r="F36" s="3"/>
    </row>
    <row r="37" spans="1:5" s="8" customFormat="1" ht="15">
      <c r="A37" s="13">
        <v>50</v>
      </c>
      <c r="B37" s="13">
        <v>40</v>
      </c>
      <c r="C37" s="13">
        <v>0</v>
      </c>
      <c r="D37" s="13">
        <v>0</v>
      </c>
      <c r="E37" s="18" t="s">
        <v>56</v>
      </c>
    </row>
    <row r="38" spans="1:6" s="8" customFormat="1" ht="30">
      <c r="A38" s="11">
        <v>60</v>
      </c>
      <c r="B38" s="11">
        <v>0</v>
      </c>
      <c r="C38" s="11">
        <v>0</v>
      </c>
      <c r="D38" s="11">
        <v>0</v>
      </c>
      <c r="E38" s="12" t="s">
        <v>357</v>
      </c>
      <c r="F38" s="3"/>
    </row>
    <row r="39" spans="1:6" s="8" customFormat="1" ht="15">
      <c r="A39" s="13">
        <v>60</v>
      </c>
      <c r="B39" s="13">
        <v>10</v>
      </c>
      <c r="C39" s="13">
        <v>0</v>
      </c>
      <c r="D39" s="13">
        <v>0</v>
      </c>
      <c r="E39" s="18" t="s">
        <v>58</v>
      </c>
      <c r="F39" s="3"/>
    </row>
    <row r="40" spans="1:6" s="8" customFormat="1" ht="15">
      <c r="A40" s="13">
        <v>60</v>
      </c>
      <c r="B40" s="13">
        <v>20</v>
      </c>
      <c r="C40" s="13">
        <v>0</v>
      </c>
      <c r="D40" s="13">
        <v>0</v>
      </c>
      <c r="E40" s="18" t="s">
        <v>249</v>
      </c>
      <c r="F40" s="3"/>
    </row>
    <row r="41" spans="1:6" s="8" customFormat="1" ht="15">
      <c r="A41" s="13">
        <v>60</v>
      </c>
      <c r="B41" s="13">
        <v>30</v>
      </c>
      <c r="C41" s="13">
        <v>0</v>
      </c>
      <c r="D41" s="13">
        <v>0</v>
      </c>
      <c r="E41" s="18" t="s">
        <v>106</v>
      </c>
      <c r="F41" s="3"/>
    </row>
    <row r="42" spans="1:5" s="8" customFormat="1" ht="30">
      <c r="A42" s="13">
        <v>60</v>
      </c>
      <c r="B42" s="13">
        <v>40</v>
      </c>
      <c r="C42" s="13">
        <v>0</v>
      </c>
      <c r="D42" s="13">
        <v>0</v>
      </c>
      <c r="E42" s="18" t="s">
        <v>865</v>
      </c>
    </row>
    <row r="43" spans="1:5" s="8" customFormat="1" ht="30">
      <c r="A43" s="13">
        <v>60</v>
      </c>
      <c r="B43" s="13">
        <v>50</v>
      </c>
      <c r="C43" s="13">
        <v>0</v>
      </c>
      <c r="D43" s="13">
        <v>0</v>
      </c>
      <c r="E43" s="18" t="s">
        <v>124</v>
      </c>
    </row>
    <row r="44" spans="1:5" s="8" customFormat="1" ht="30">
      <c r="A44" s="13">
        <v>60</v>
      </c>
      <c r="B44" s="13">
        <v>60</v>
      </c>
      <c r="C44" s="13">
        <v>0</v>
      </c>
      <c r="D44" s="13">
        <v>0</v>
      </c>
      <c r="E44" s="18" t="s">
        <v>383</v>
      </c>
    </row>
    <row r="45" spans="1:6" s="11" customFormat="1" ht="30">
      <c r="A45" s="11">
        <v>70</v>
      </c>
      <c r="B45" s="11">
        <v>0</v>
      </c>
      <c r="C45" s="11">
        <v>0</v>
      </c>
      <c r="D45" s="11">
        <v>0</v>
      </c>
      <c r="E45" s="12" t="s">
        <v>859</v>
      </c>
      <c r="F45" s="8"/>
    </row>
    <row r="46" spans="1:6" s="13" customFormat="1" ht="15">
      <c r="A46" s="13">
        <v>70</v>
      </c>
      <c r="B46" s="13">
        <v>10</v>
      </c>
      <c r="C46" s="13">
        <v>0</v>
      </c>
      <c r="D46" s="13">
        <v>0</v>
      </c>
      <c r="E46" s="15" t="s">
        <v>861</v>
      </c>
      <c r="F46" s="9"/>
    </row>
    <row r="47" spans="1:6" s="13" customFormat="1" ht="30">
      <c r="A47" s="13">
        <v>70</v>
      </c>
      <c r="B47" s="13">
        <v>20</v>
      </c>
      <c r="C47" s="13">
        <v>0</v>
      </c>
      <c r="D47" s="13">
        <v>0</v>
      </c>
      <c r="E47" s="15" t="s">
        <v>856</v>
      </c>
      <c r="F47" s="8"/>
    </row>
    <row r="48" spans="1:6" s="8" customFormat="1" ht="30">
      <c r="A48" s="11">
        <v>80</v>
      </c>
      <c r="B48" s="11">
        <v>0</v>
      </c>
      <c r="C48" s="11">
        <v>0</v>
      </c>
      <c r="D48" s="11">
        <v>0</v>
      </c>
      <c r="E48" s="12" t="s">
        <v>254</v>
      </c>
      <c r="F48" s="3"/>
    </row>
    <row r="49" spans="1:6" s="8" customFormat="1" ht="30">
      <c r="A49" s="13">
        <v>80</v>
      </c>
      <c r="B49" s="13">
        <v>10</v>
      </c>
      <c r="C49" s="13">
        <v>0</v>
      </c>
      <c r="D49" s="13">
        <v>0</v>
      </c>
      <c r="E49" s="18" t="s">
        <v>66</v>
      </c>
      <c r="F49" s="14"/>
    </row>
    <row r="50" spans="1:5" s="8" customFormat="1" ht="30">
      <c r="A50" s="13">
        <v>80</v>
      </c>
      <c r="B50" s="13">
        <v>20</v>
      </c>
      <c r="C50" s="13">
        <v>0</v>
      </c>
      <c r="D50" s="13">
        <v>0</v>
      </c>
      <c r="E50" s="18" t="s">
        <v>67</v>
      </c>
    </row>
    <row r="51" spans="1:6" s="8" customFormat="1" ht="30">
      <c r="A51" s="13">
        <v>80</v>
      </c>
      <c r="B51" s="13">
        <v>30</v>
      </c>
      <c r="C51" s="13">
        <v>0</v>
      </c>
      <c r="D51" s="13">
        <v>0</v>
      </c>
      <c r="E51" s="18" t="s">
        <v>68</v>
      </c>
      <c r="F51" s="9"/>
    </row>
    <row r="52" spans="1:6" s="3" customFormat="1" ht="30">
      <c r="A52" s="11">
        <v>90</v>
      </c>
      <c r="B52" s="11">
        <v>0</v>
      </c>
      <c r="C52" s="11">
        <v>0</v>
      </c>
      <c r="D52" s="11">
        <v>0</v>
      </c>
      <c r="E52" s="4" t="s">
        <v>461</v>
      </c>
      <c r="F52" s="8"/>
    </row>
    <row r="53" spans="1:5" s="8" customFormat="1" ht="15">
      <c r="A53" s="13">
        <v>90</v>
      </c>
      <c r="B53" s="13">
        <v>10</v>
      </c>
      <c r="C53" s="13">
        <v>0</v>
      </c>
      <c r="D53" s="13">
        <v>0</v>
      </c>
      <c r="E53" s="18" t="s">
        <v>257</v>
      </c>
    </row>
    <row r="54" spans="1:5" s="8" customFormat="1" ht="15">
      <c r="A54" s="13">
        <v>90</v>
      </c>
      <c r="B54" s="13">
        <v>20</v>
      </c>
      <c r="C54" s="13">
        <v>0</v>
      </c>
      <c r="D54" s="13">
        <v>0</v>
      </c>
      <c r="E54" s="18" t="s">
        <v>61</v>
      </c>
    </row>
    <row r="55" spans="1:6" s="8" customFormat="1" ht="15">
      <c r="A55" s="13">
        <v>90</v>
      </c>
      <c r="B55" s="13">
        <v>30</v>
      </c>
      <c r="C55" s="13">
        <v>0</v>
      </c>
      <c r="D55" s="13">
        <v>0</v>
      </c>
      <c r="E55" s="18" t="s">
        <v>454</v>
      </c>
      <c r="F55" s="11"/>
    </row>
    <row r="56" spans="1:6" s="8" customFormat="1" ht="15">
      <c r="A56" s="13">
        <v>90</v>
      </c>
      <c r="B56" s="13">
        <v>40</v>
      </c>
      <c r="C56" s="13">
        <v>0</v>
      </c>
      <c r="D56" s="13">
        <v>0</v>
      </c>
      <c r="E56" s="18" t="s">
        <v>460</v>
      </c>
      <c r="F56" s="13"/>
    </row>
    <row r="57" spans="1:6" s="3" customFormat="1" ht="15">
      <c r="A57" s="11">
        <v>100</v>
      </c>
      <c r="B57" s="11">
        <v>0</v>
      </c>
      <c r="C57" s="11">
        <v>0</v>
      </c>
      <c r="D57" s="11">
        <v>0</v>
      </c>
      <c r="E57" s="4" t="s">
        <v>545</v>
      </c>
      <c r="F57" s="13"/>
    </row>
    <row r="58" spans="1:6" s="8" customFormat="1" ht="30">
      <c r="A58" s="13">
        <v>100</v>
      </c>
      <c r="B58" s="13">
        <v>10</v>
      </c>
      <c r="C58" s="13">
        <v>0</v>
      </c>
      <c r="D58" s="13">
        <v>0</v>
      </c>
      <c r="E58" s="18" t="s">
        <v>547</v>
      </c>
      <c r="F58" s="3"/>
    </row>
    <row r="59" spans="1:6" s="8" customFormat="1" ht="15">
      <c r="A59" s="13">
        <v>100</v>
      </c>
      <c r="B59" s="13">
        <v>20</v>
      </c>
      <c r="C59" s="13">
        <v>0</v>
      </c>
      <c r="D59" s="13">
        <v>0</v>
      </c>
      <c r="E59" s="18" t="s">
        <v>553</v>
      </c>
      <c r="F59" s="3"/>
    </row>
    <row r="60" spans="1:6" s="8" customFormat="1" ht="15">
      <c r="A60" s="13">
        <v>100</v>
      </c>
      <c r="B60" s="13">
        <v>30</v>
      </c>
      <c r="C60" s="13">
        <v>0</v>
      </c>
      <c r="D60" s="13">
        <v>0</v>
      </c>
      <c r="E60" s="18" t="s">
        <v>137</v>
      </c>
      <c r="F60" s="3"/>
    </row>
    <row r="61" spans="1:5" s="8" customFormat="1" ht="30">
      <c r="A61" s="13">
        <v>100</v>
      </c>
      <c r="B61" s="13">
        <v>40</v>
      </c>
      <c r="C61" s="13">
        <v>0</v>
      </c>
      <c r="D61" s="13">
        <v>0</v>
      </c>
      <c r="E61" s="18" t="s">
        <v>557</v>
      </c>
    </row>
    <row r="62" spans="1:5" s="8" customFormat="1" ht="30">
      <c r="A62" s="13">
        <v>100</v>
      </c>
      <c r="B62" s="13">
        <v>50</v>
      </c>
      <c r="C62" s="13">
        <v>0</v>
      </c>
      <c r="D62" s="13">
        <v>0</v>
      </c>
      <c r="E62" s="18" t="s">
        <v>558</v>
      </c>
    </row>
    <row r="63" spans="1:5" s="8" customFormat="1" ht="30">
      <c r="A63" s="13">
        <v>100</v>
      </c>
      <c r="B63" s="13">
        <v>60</v>
      </c>
      <c r="C63" s="13">
        <v>0</v>
      </c>
      <c r="D63" s="13">
        <v>0</v>
      </c>
      <c r="E63" s="18" t="s">
        <v>559</v>
      </c>
    </row>
    <row r="64" spans="1:6" s="8" customFormat="1" ht="30">
      <c r="A64" s="13">
        <v>100</v>
      </c>
      <c r="B64" s="13">
        <v>70</v>
      </c>
      <c r="C64" s="13">
        <v>0</v>
      </c>
      <c r="D64" s="13">
        <v>0</v>
      </c>
      <c r="E64" s="18" t="s">
        <v>560</v>
      </c>
      <c r="F64" s="9"/>
    </row>
    <row r="65" spans="1:6" s="8" customFormat="1" ht="15">
      <c r="A65" s="13">
        <v>100</v>
      </c>
      <c r="B65" s="13">
        <v>80</v>
      </c>
      <c r="C65" s="13">
        <v>0</v>
      </c>
      <c r="D65" s="13">
        <v>0</v>
      </c>
      <c r="E65" s="18" t="s">
        <v>570</v>
      </c>
      <c r="F65" s="9"/>
    </row>
    <row r="66" spans="1:5" s="3" customFormat="1" ht="30">
      <c r="A66" s="11">
        <v>110</v>
      </c>
      <c r="B66" s="11">
        <v>0</v>
      </c>
      <c r="C66" s="11">
        <v>0</v>
      </c>
      <c r="D66" s="11">
        <v>0</v>
      </c>
      <c r="E66" s="4" t="s">
        <v>359</v>
      </c>
    </row>
    <row r="67" spans="1:5" s="8" customFormat="1" ht="30">
      <c r="A67" s="13">
        <v>110</v>
      </c>
      <c r="B67" s="13">
        <v>10</v>
      </c>
      <c r="C67" s="13">
        <v>0</v>
      </c>
      <c r="D67" s="13">
        <v>0</v>
      </c>
      <c r="E67" s="18" t="s">
        <v>62</v>
      </c>
    </row>
    <row r="68" spans="1:6" s="10" customFormat="1" ht="30">
      <c r="A68" s="13">
        <v>110</v>
      </c>
      <c r="B68" s="13">
        <v>20</v>
      </c>
      <c r="C68" s="13">
        <v>0</v>
      </c>
      <c r="D68" s="13">
        <v>0</v>
      </c>
      <c r="E68" s="18" t="s">
        <v>478</v>
      </c>
      <c r="F68" s="8"/>
    </row>
    <row r="69" spans="1:6" ht="30">
      <c r="A69" s="11">
        <v>120</v>
      </c>
      <c r="B69" s="11">
        <v>0</v>
      </c>
      <c r="C69" s="11">
        <v>0</v>
      </c>
      <c r="D69" s="11">
        <v>0</v>
      </c>
      <c r="E69" s="4" t="s">
        <v>183</v>
      </c>
      <c r="F69" s="8"/>
    </row>
    <row r="70" spans="1:6" ht="15">
      <c r="A70" s="13">
        <v>120</v>
      </c>
      <c r="B70" s="13">
        <v>10</v>
      </c>
      <c r="C70" s="13">
        <v>0</v>
      </c>
      <c r="D70" s="13">
        <v>0</v>
      </c>
      <c r="E70" s="18" t="s">
        <v>138</v>
      </c>
      <c r="F70" s="8"/>
    </row>
    <row r="71" spans="1:5" ht="30">
      <c r="A71" s="13">
        <v>120</v>
      </c>
      <c r="B71" s="13">
        <v>20</v>
      </c>
      <c r="C71" s="13">
        <v>0</v>
      </c>
      <c r="D71" s="13">
        <v>0</v>
      </c>
      <c r="E71" s="18" t="s">
        <v>139</v>
      </c>
    </row>
    <row r="72" spans="1:5" ht="30">
      <c r="A72" s="13">
        <v>120</v>
      </c>
      <c r="B72" s="13">
        <v>30</v>
      </c>
      <c r="C72" s="13">
        <v>0</v>
      </c>
      <c r="D72" s="13">
        <v>0</v>
      </c>
      <c r="E72" s="18" t="s">
        <v>140</v>
      </c>
    </row>
    <row r="73" spans="1:5" ht="15">
      <c r="A73" s="13">
        <v>120</v>
      </c>
      <c r="B73" s="13">
        <v>40</v>
      </c>
      <c r="C73" s="13">
        <v>0</v>
      </c>
      <c r="D73" s="13">
        <v>0</v>
      </c>
      <c r="E73" s="18" t="s">
        <v>141</v>
      </c>
    </row>
    <row r="74" spans="1:5" ht="30">
      <c r="A74" s="13">
        <v>120</v>
      </c>
      <c r="B74" s="13">
        <v>50</v>
      </c>
      <c r="C74" s="13">
        <v>0</v>
      </c>
      <c r="D74" s="13">
        <v>0</v>
      </c>
      <c r="E74" s="18" t="s">
        <v>142</v>
      </c>
    </row>
    <row r="75" spans="1:5" ht="30">
      <c r="A75" s="13">
        <v>120</v>
      </c>
      <c r="B75" s="13">
        <v>60</v>
      </c>
      <c r="C75" s="13">
        <v>0</v>
      </c>
      <c r="D75" s="13">
        <v>0</v>
      </c>
      <c r="E75" s="18" t="s">
        <v>143</v>
      </c>
    </row>
  </sheetData>
  <sheetProtection/>
  <mergeCells count="1">
    <mergeCell ref="A1:E1"/>
  </mergeCells>
  <printOptions gridLines="1"/>
  <pageMargins left="0.38" right="0.2362204724409449" top="0.31496062992125984" bottom="0.26" header="0.1968503937007874" footer="0.1968503937007874"/>
  <pageSetup horizontalDpi="600" verticalDpi="600" orientation="portrait" paperSize="9" scale="75" r:id="rId1"/>
  <headerFooter alignWithMargins="0">
    <oddFooter>&amp;C&amp;8Страница &amp;P из &amp;N&amp;R&amp;8Лист &amp;A Файл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Y470"/>
  <sheetViews>
    <sheetView tabSelected="1" zoomScale="85" zoomScaleNormal="85" zoomScalePageLayoutView="0" workbookViewId="0" topLeftCell="A136">
      <selection activeCell="E7" sqref="E7"/>
    </sheetView>
  </sheetViews>
  <sheetFormatPr defaultColWidth="9.00390625" defaultRowHeight="12.75" outlineLevelRow="1"/>
  <cols>
    <col min="1" max="1" width="4.875" style="351" customWidth="1"/>
    <col min="2" max="2" width="3.375" style="351" customWidth="1"/>
    <col min="3" max="3" width="5.375" style="351" customWidth="1"/>
    <col min="4" max="4" width="3.375" style="351" customWidth="1"/>
    <col min="5" max="5" width="255.625" style="36" customWidth="1"/>
    <col min="6" max="6" width="2.875" style="36" customWidth="1"/>
    <col min="7" max="7" width="3.875" style="21" customWidth="1"/>
    <col min="8" max="8" width="7.00390625" style="21" customWidth="1"/>
    <col min="9" max="9" width="2.125" style="21" customWidth="1"/>
    <col min="10" max="10" width="7.00390625" style="21" customWidth="1"/>
    <col min="11" max="11" width="3.875" style="21" customWidth="1"/>
    <col min="12" max="12" width="4.875" style="30" customWidth="1"/>
    <col min="13" max="13" width="3.875" style="21" customWidth="1"/>
    <col min="14" max="14" width="7.00390625" style="21" customWidth="1"/>
    <col min="15" max="15" width="2.125" style="21" customWidth="1"/>
    <col min="16" max="16" width="7.00390625" style="21" customWidth="1"/>
    <col min="17" max="17" width="3.875" style="21" customWidth="1"/>
    <col min="18" max="18" width="4.875" style="30" customWidth="1"/>
    <col min="19" max="19" width="3.875" style="21" customWidth="1"/>
    <col min="20" max="20" width="7.00390625" style="21" customWidth="1"/>
    <col min="21" max="21" width="2.125" style="21" customWidth="1"/>
    <col min="22" max="22" width="7.00390625" style="21" customWidth="1"/>
    <col min="23" max="23" width="3.875" style="21" customWidth="1"/>
    <col min="24" max="24" width="4.875" style="30" customWidth="1"/>
    <col min="25" max="25" width="3.875" style="21" customWidth="1"/>
    <col min="26" max="26" width="7.00390625" style="21" customWidth="1"/>
    <col min="27" max="27" width="2.125" style="21" customWidth="1"/>
    <col min="28" max="28" width="7.00390625" style="21" customWidth="1"/>
    <col min="29" max="29" width="3.875" style="21" customWidth="1"/>
    <col min="30" max="30" width="4.875" style="30" customWidth="1"/>
    <col min="31" max="31" width="3.875" style="21" customWidth="1"/>
    <col min="32" max="32" width="7.00390625" style="21" customWidth="1"/>
    <col min="33" max="33" width="2.125" style="21" customWidth="1"/>
    <col min="34" max="34" width="7.00390625" style="21" customWidth="1"/>
    <col min="35" max="35" width="3.875" style="21" customWidth="1"/>
    <col min="36" max="36" width="2.00390625" style="30" customWidth="1"/>
    <col min="37" max="37" width="28.00390625" style="22" customWidth="1"/>
    <col min="38" max="42" width="9.125" style="23" customWidth="1"/>
    <col min="43" max="16384" width="9.125" style="26" customWidth="1"/>
  </cols>
  <sheetData>
    <row r="1" spans="1:51" s="20" customFormat="1" ht="105" customHeight="1">
      <c r="A1" s="564" t="s">
        <v>618</v>
      </c>
      <c r="B1" s="565"/>
      <c r="C1" s="565"/>
      <c r="D1" s="565"/>
      <c r="E1" s="562" t="s">
        <v>886</v>
      </c>
      <c r="F1" s="336"/>
      <c r="G1" s="539" t="s">
        <v>234</v>
      </c>
      <c r="H1" s="540"/>
      <c r="I1" s="540"/>
      <c r="J1" s="540"/>
      <c r="K1" s="541"/>
      <c r="L1" s="337"/>
      <c r="M1" s="545" t="s">
        <v>0</v>
      </c>
      <c r="N1" s="546"/>
      <c r="O1" s="546"/>
      <c r="P1" s="546"/>
      <c r="Q1" s="547"/>
      <c r="R1" s="337"/>
      <c r="S1" s="545" t="s">
        <v>1</v>
      </c>
      <c r="T1" s="546"/>
      <c r="U1" s="546"/>
      <c r="V1" s="546"/>
      <c r="W1" s="547"/>
      <c r="X1" s="337"/>
      <c r="Y1" s="570" t="s">
        <v>2</v>
      </c>
      <c r="Z1" s="571"/>
      <c r="AA1" s="571"/>
      <c r="AB1" s="571"/>
      <c r="AC1" s="572"/>
      <c r="AD1" s="337"/>
      <c r="AE1" s="527" t="s">
        <v>231</v>
      </c>
      <c r="AF1" s="528"/>
      <c r="AG1" s="528"/>
      <c r="AH1" s="528"/>
      <c r="AI1" s="529"/>
      <c r="AJ1" s="338"/>
      <c r="AK1" s="304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</row>
    <row r="2" spans="1:51" s="20" customFormat="1" ht="63.75" customHeight="1">
      <c r="A2" s="566"/>
      <c r="B2" s="567"/>
      <c r="C2" s="567"/>
      <c r="D2" s="567"/>
      <c r="E2" s="563"/>
      <c r="F2" s="21"/>
      <c r="G2" s="542"/>
      <c r="H2" s="543"/>
      <c r="I2" s="543"/>
      <c r="J2" s="543"/>
      <c r="K2" s="544"/>
      <c r="L2" s="335"/>
      <c r="M2" s="548"/>
      <c r="N2" s="549"/>
      <c r="O2" s="549"/>
      <c r="P2" s="549"/>
      <c r="Q2" s="550"/>
      <c r="R2" s="335"/>
      <c r="S2" s="548"/>
      <c r="T2" s="549"/>
      <c r="U2" s="549"/>
      <c r="V2" s="549"/>
      <c r="W2" s="550"/>
      <c r="X2" s="335"/>
      <c r="Y2" s="573"/>
      <c r="Z2" s="574"/>
      <c r="AA2" s="574"/>
      <c r="AB2" s="574"/>
      <c r="AC2" s="575"/>
      <c r="AD2" s="335"/>
      <c r="AE2" s="530"/>
      <c r="AF2" s="531"/>
      <c r="AG2" s="531"/>
      <c r="AH2" s="531"/>
      <c r="AI2" s="532"/>
      <c r="AJ2" s="339"/>
      <c r="AK2" s="304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</row>
    <row r="3" spans="1:42" s="267" customFormat="1" ht="20.25">
      <c r="A3" s="355">
        <f>'ПРОЦЕССЫ И ЗАДАЧИ КРАТКО'!A3</f>
        <v>10</v>
      </c>
      <c r="B3" s="356">
        <f>'ПРОЦЕССЫ И ЗАДАЧИ КРАТКО'!B3</f>
        <v>0</v>
      </c>
      <c r="C3" s="356">
        <f>'ПРОЦЕССЫ И ЗАДАЧИ КРАТКО'!C3</f>
        <v>0</v>
      </c>
      <c r="D3" s="356">
        <f>'ПРОЦЕССЫ И ЗАДАЧИ КРАТКО'!D3</f>
        <v>0</v>
      </c>
      <c r="E3" s="357" t="str">
        <f>'ПРОЦЕССЫ И ЗАДАЧИ КРАТКО'!E3</f>
        <v>Выполнение предпроектного этапа Программы развития территорий</v>
      </c>
      <c r="F3" s="67"/>
      <c r="G3" s="568"/>
      <c r="H3" s="524" t="s">
        <v>3</v>
      </c>
      <c r="I3" s="320"/>
      <c r="J3" s="524" t="s">
        <v>227</v>
      </c>
      <c r="K3" s="569"/>
      <c r="L3" s="309"/>
      <c r="M3" s="557"/>
      <c r="N3" s="551" t="s">
        <v>228</v>
      </c>
      <c r="O3" s="320"/>
      <c r="P3" s="524" t="s">
        <v>14</v>
      </c>
      <c r="Q3" s="538"/>
      <c r="R3" s="309"/>
      <c r="S3" s="557"/>
      <c r="T3" s="559" t="s">
        <v>229</v>
      </c>
      <c r="U3" s="320"/>
      <c r="V3" s="524" t="s">
        <v>230</v>
      </c>
      <c r="W3" s="538"/>
      <c r="X3" s="309"/>
      <c r="Y3" s="558"/>
      <c r="Z3" s="554" t="s">
        <v>15</v>
      </c>
      <c r="AA3" s="320"/>
      <c r="AB3" s="524" t="s">
        <v>16</v>
      </c>
      <c r="AC3" s="558"/>
      <c r="AD3" s="309"/>
      <c r="AE3" s="533"/>
      <c r="AF3" s="534" t="s">
        <v>232</v>
      </c>
      <c r="AG3" s="320"/>
      <c r="AH3" s="524" t="s">
        <v>233</v>
      </c>
      <c r="AI3" s="537"/>
      <c r="AJ3" s="340"/>
      <c r="AK3" s="22"/>
      <c r="AL3" s="266"/>
      <c r="AM3" s="266"/>
      <c r="AN3" s="266"/>
      <c r="AO3" s="266"/>
      <c r="AP3" s="266"/>
    </row>
    <row r="4" spans="1:36" ht="7.5" customHeight="1">
      <c r="A4" s="355"/>
      <c r="B4" s="356"/>
      <c r="C4" s="356"/>
      <c r="D4" s="356"/>
      <c r="E4" s="358"/>
      <c r="F4" s="288"/>
      <c r="G4" s="568"/>
      <c r="H4" s="525"/>
      <c r="I4" s="320"/>
      <c r="J4" s="525"/>
      <c r="K4" s="569"/>
      <c r="L4" s="310"/>
      <c r="M4" s="557"/>
      <c r="N4" s="552"/>
      <c r="O4" s="320"/>
      <c r="P4" s="525"/>
      <c r="Q4" s="538"/>
      <c r="R4" s="310"/>
      <c r="S4" s="557"/>
      <c r="T4" s="560"/>
      <c r="U4" s="320"/>
      <c r="V4" s="525"/>
      <c r="W4" s="538"/>
      <c r="X4" s="310"/>
      <c r="Y4" s="558"/>
      <c r="Z4" s="555"/>
      <c r="AA4" s="320"/>
      <c r="AB4" s="525"/>
      <c r="AC4" s="558"/>
      <c r="AD4" s="310"/>
      <c r="AE4" s="533"/>
      <c r="AF4" s="535"/>
      <c r="AG4" s="320"/>
      <c r="AH4" s="525"/>
      <c r="AI4" s="537"/>
      <c r="AJ4" s="341"/>
    </row>
    <row r="5" spans="1:37" ht="18.75">
      <c r="A5" s="359">
        <f>'ПРОЦЕССЫ И ЗАДАЧИ КРАТКО'!A4</f>
        <v>10</v>
      </c>
      <c r="B5" s="360">
        <f>'ПРОЦЕССЫ И ЗАДАЧИ КРАТКО'!B4</f>
        <v>10</v>
      </c>
      <c r="C5" s="360">
        <f>'ПРОЦЕССЫ И ЗАДАЧИ КРАТКО'!C4</f>
        <v>0</v>
      </c>
      <c r="D5" s="360">
        <v>0</v>
      </c>
      <c r="E5" s="361" t="str">
        <f>'ПРОЦЕССЫ И ЗАДАЧИ КРАТКО'!E4</f>
        <v>·     Задачи формирования концепции и бренда Программы развития территорий</v>
      </c>
      <c r="F5" s="276"/>
      <c r="G5" s="568"/>
      <c r="H5" s="525"/>
      <c r="I5" s="320"/>
      <c r="J5" s="525"/>
      <c r="K5" s="569"/>
      <c r="L5" s="311"/>
      <c r="M5" s="557"/>
      <c r="N5" s="552"/>
      <c r="O5" s="320"/>
      <c r="P5" s="525"/>
      <c r="Q5" s="538"/>
      <c r="R5" s="311"/>
      <c r="S5" s="557"/>
      <c r="T5" s="560"/>
      <c r="U5" s="320"/>
      <c r="V5" s="525"/>
      <c r="W5" s="538"/>
      <c r="X5" s="311"/>
      <c r="Y5" s="558"/>
      <c r="Z5" s="555"/>
      <c r="AA5" s="320"/>
      <c r="AB5" s="525"/>
      <c r="AC5" s="558"/>
      <c r="AD5" s="311"/>
      <c r="AE5" s="533"/>
      <c r="AF5" s="535"/>
      <c r="AG5" s="320"/>
      <c r="AH5" s="525"/>
      <c r="AI5" s="537"/>
      <c r="AJ5" s="342"/>
      <c r="AK5" s="302"/>
    </row>
    <row r="6" spans="1:37" ht="18.75" outlineLevel="1">
      <c r="A6" s="365">
        <f>$A$5</f>
        <v>10</v>
      </c>
      <c r="B6" s="366">
        <f>$B$5</f>
        <v>10</v>
      </c>
      <c r="C6" s="367">
        <v>10</v>
      </c>
      <c r="D6" s="367"/>
      <c r="E6" s="368" t="s">
        <v>828</v>
      </c>
      <c r="G6" s="568"/>
      <c r="H6" s="525"/>
      <c r="I6" s="320"/>
      <c r="J6" s="525"/>
      <c r="K6" s="569"/>
      <c r="L6" s="311"/>
      <c r="M6" s="557"/>
      <c r="N6" s="552"/>
      <c r="O6" s="320"/>
      <c r="P6" s="525"/>
      <c r="Q6" s="538"/>
      <c r="R6" s="311"/>
      <c r="S6" s="557"/>
      <c r="T6" s="560"/>
      <c r="U6" s="320"/>
      <c r="V6" s="525"/>
      <c r="W6" s="538"/>
      <c r="X6" s="311"/>
      <c r="Y6" s="558"/>
      <c r="Z6" s="555"/>
      <c r="AA6" s="320"/>
      <c r="AB6" s="525"/>
      <c r="AC6" s="558"/>
      <c r="AD6" s="311"/>
      <c r="AE6" s="533"/>
      <c r="AF6" s="535"/>
      <c r="AG6" s="320"/>
      <c r="AH6" s="525"/>
      <c r="AI6" s="537"/>
      <c r="AJ6" s="342"/>
      <c r="AK6" s="302"/>
    </row>
    <row r="7" spans="1:37" ht="18.75" outlineLevel="1">
      <c r="A7" s="365">
        <f>$A$5</f>
        <v>10</v>
      </c>
      <c r="B7" s="366">
        <f>$B$5</f>
        <v>10</v>
      </c>
      <c r="C7" s="367">
        <v>20</v>
      </c>
      <c r="D7" s="367"/>
      <c r="E7" s="368" t="s">
        <v>829</v>
      </c>
      <c r="G7" s="568"/>
      <c r="H7" s="525"/>
      <c r="I7" s="320"/>
      <c r="J7" s="525"/>
      <c r="K7" s="569"/>
      <c r="L7" s="311"/>
      <c r="M7" s="557"/>
      <c r="N7" s="552"/>
      <c r="O7" s="320"/>
      <c r="P7" s="525"/>
      <c r="Q7" s="538"/>
      <c r="R7" s="311"/>
      <c r="S7" s="557"/>
      <c r="T7" s="560"/>
      <c r="U7" s="320"/>
      <c r="V7" s="525"/>
      <c r="W7" s="538"/>
      <c r="X7" s="311"/>
      <c r="Y7" s="558"/>
      <c r="Z7" s="555"/>
      <c r="AA7" s="320"/>
      <c r="AB7" s="525"/>
      <c r="AC7" s="558"/>
      <c r="AD7" s="311"/>
      <c r="AE7" s="533"/>
      <c r="AF7" s="535"/>
      <c r="AG7" s="320"/>
      <c r="AH7" s="525"/>
      <c r="AI7" s="537"/>
      <c r="AJ7" s="342"/>
      <c r="AK7" s="302"/>
    </row>
    <row r="8" spans="1:37" ht="18.75" outlineLevel="1">
      <c r="A8" s="365">
        <f>$A$5</f>
        <v>10</v>
      </c>
      <c r="B8" s="366">
        <f>$B$5</f>
        <v>10</v>
      </c>
      <c r="C8" s="367">
        <v>30</v>
      </c>
      <c r="D8" s="367"/>
      <c r="E8" s="368" t="s">
        <v>830</v>
      </c>
      <c r="G8" s="568"/>
      <c r="H8" s="525"/>
      <c r="I8" s="320"/>
      <c r="J8" s="525"/>
      <c r="K8" s="569"/>
      <c r="L8" s="311"/>
      <c r="M8" s="557"/>
      <c r="N8" s="552"/>
      <c r="O8" s="320"/>
      <c r="P8" s="525"/>
      <c r="Q8" s="538"/>
      <c r="R8" s="311"/>
      <c r="S8" s="557"/>
      <c r="T8" s="560"/>
      <c r="U8" s="320"/>
      <c r="V8" s="525"/>
      <c r="W8" s="538"/>
      <c r="X8" s="311"/>
      <c r="Y8" s="558"/>
      <c r="Z8" s="555"/>
      <c r="AA8" s="320"/>
      <c r="AB8" s="525"/>
      <c r="AC8" s="558"/>
      <c r="AD8" s="311"/>
      <c r="AE8" s="533"/>
      <c r="AF8" s="535"/>
      <c r="AG8" s="320"/>
      <c r="AH8" s="525"/>
      <c r="AI8" s="537"/>
      <c r="AJ8" s="342"/>
      <c r="AK8" s="302"/>
    </row>
    <row r="9" spans="1:37" ht="7.5" customHeight="1" outlineLevel="1">
      <c r="A9" s="365"/>
      <c r="B9" s="366"/>
      <c r="C9" s="367"/>
      <c r="D9" s="367"/>
      <c r="E9" s="368"/>
      <c r="G9" s="568"/>
      <c r="H9" s="525"/>
      <c r="I9" s="320"/>
      <c r="J9" s="525"/>
      <c r="K9" s="569"/>
      <c r="L9" s="311"/>
      <c r="M9" s="557"/>
      <c r="N9" s="552"/>
      <c r="O9" s="320"/>
      <c r="P9" s="525"/>
      <c r="Q9" s="538"/>
      <c r="R9" s="311"/>
      <c r="S9" s="557"/>
      <c r="T9" s="560"/>
      <c r="U9" s="320"/>
      <c r="V9" s="525"/>
      <c r="W9" s="538"/>
      <c r="X9" s="311"/>
      <c r="Y9" s="558"/>
      <c r="Z9" s="314"/>
      <c r="AA9" s="320"/>
      <c r="AB9" s="525"/>
      <c r="AC9" s="558"/>
      <c r="AD9" s="311"/>
      <c r="AE9" s="533"/>
      <c r="AF9" s="535"/>
      <c r="AG9" s="320"/>
      <c r="AH9" s="525"/>
      <c r="AI9" s="537"/>
      <c r="AJ9" s="342"/>
      <c r="AK9" s="302"/>
    </row>
    <row r="10" spans="1:37" ht="18.75" outlineLevel="1">
      <c r="A10" s="359">
        <f>'ПРОЦЕССЫ И ЗАДАЧИ КРАТКО'!A15</f>
        <v>30</v>
      </c>
      <c r="B10" s="360">
        <f>'ПРОЦЕССЫ И ЗАДАЧИ КРАТКО'!B15</f>
        <v>10</v>
      </c>
      <c r="C10" s="360">
        <f>'ПРОЦЕССЫ И ЗАДАЧИ КРАТКО'!C15</f>
        <v>0</v>
      </c>
      <c r="D10" s="360">
        <f>'ПРОЦЕССЫ И ЗАДАЧИ КРАТКО'!D15</f>
        <v>0</v>
      </c>
      <c r="E10" s="361" t="str">
        <f>'ПРОЦЕССЫ И ЗАДАЧИ КРАТКО'!E15</f>
        <v>·     Задачи формирования благоприятного имиджа Программы развития территорий</v>
      </c>
      <c r="F10" s="276"/>
      <c r="G10" s="568"/>
      <c r="H10" s="525"/>
      <c r="I10" s="320"/>
      <c r="J10" s="525"/>
      <c r="K10" s="569"/>
      <c r="L10" s="311"/>
      <c r="M10" s="557"/>
      <c r="N10" s="552"/>
      <c r="O10" s="320"/>
      <c r="P10" s="525"/>
      <c r="Q10" s="538"/>
      <c r="R10" s="311"/>
      <c r="S10" s="557"/>
      <c r="T10" s="560"/>
      <c r="U10" s="320"/>
      <c r="V10" s="525"/>
      <c r="W10" s="538"/>
      <c r="X10" s="311"/>
      <c r="Y10" s="558"/>
      <c r="Z10" s="554" t="s">
        <v>13</v>
      </c>
      <c r="AA10" s="320"/>
      <c r="AB10" s="525"/>
      <c r="AC10" s="558"/>
      <c r="AD10" s="311"/>
      <c r="AE10" s="533"/>
      <c r="AF10" s="535"/>
      <c r="AG10" s="320"/>
      <c r="AH10" s="525"/>
      <c r="AI10" s="537"/>
      <c r="AJ10" s="342"/>
      <c r="AK10" s="303"/>
    </row>
    <row r="11" spans="1:37" ht="18.75" outlineLevel="1">
      <c r="A11" s="365">
        <f>'ПРОЦЕССЫ И ЗАДАЧИ КРАТКО'!A15</f>
        <v>30</v>
      </c>
      <c r="B11" s="366">
        <f>'ПРОЦЕССЫ И ЗАДАЧИ КРАТКО'!B15</f>
        <v>10</v>
      </c>
      <c r="C11" s="365">
        <f>'ПРОЦЕССЫ И ЗАДАЧИ КРАТКО'!C15</f>
        <v>0</v>
      </c>
      <c r="D11" s="367"/>
      <c r="E11" s="368" t="s">
        <v>520</v>
      </c>
      <c r="G11" s="568"/>
      <c r="H11" s="525"/>
      <c r="I11" s="320"/>
      <c r="J11" s="525"/>
      <c r="K11" s="569"/>
      <c r="L11" s="311"/>
      <c r="M11" s="557"/>
      <c r="N11" s="552"/>
      <c r="O11" s="320"/>
      <c r="P11" s="525"/>
      <c r="Q11" s="538"/>
      <c r="R11" s="311"/>
      <c r="S11" s="557"/>
      <c r="T11" s="560"/>
      <c r="U11" s="320"/>
      <c r="V11" s="525"/>
      <c r="W11" s="538"/>
      <c r="X11" s="311"/>
      <c r="Y11" s="558"/>
      <c r="Z11" s="555"/>
      <c r="AA11" s="320"/>
      <c r="AB11" s="525"/>
      <c r="AC11" s="558"/>
      <c r="AD11" s="311"/>
      <c r="AE11" s="533"/>
      <c r="AF11" s="535"/>
      <c r="AG11" s="320"/>
      <c r="AH11" s="525"/>
      <c r="AI11" s="537"/>
      <c r="AJ11" s="342"/>
      <c r="AK11" s="303"/>
    </row>
    <row r="12" spans="1:37" ht="18.75" outlineLevel="1">
      <c r="A12" s="365">
        <f>'ПРОЦЕССЫ И ЗАДАЧИ КРАТКО'!A16</f>
        <v>30</v>
      </c>
      <c r="B12" s="366">
        <f>'ПРОЦЕССЫ И ЗАДАЧИ КРАТКО'!B16</f>
        <v>20</v>
      </c>
      <c r="C12" s="367">
        <v>20</v>
      </c>
      <c r="D12" s="367"/>
      <c r="E12" s="368" t="s">
        <v>522</v>
      </c>
      <c r="G12" s="568"/>
      <c r="H12" s="525"/>
      <c r="I12" s="320"/>
      <c r="J12" s="525"/>
      <c r="K12" s="569"/>
      <c r="L12" s="311"/>
      <c r="M12" s="557"/>
      <c r="N12" s="552"/>
      <c r="O12" s="320"/>
      <c r="P12" s="525"/>
      <c r="Q12" s="538"/>
      <c r="R12" s="311"/>
      <c r="S12" s="557"/>
      <c r="T12" s="560"/>
      <c r="U12" s="320"/>
      <c r="V12" s="525"/>
      <c r="W12" s="538"/>
      <c r="X12" s="311"/>
      <c r="Y12" s="558"/>
      <c r="Z12" s="555"/>
      <c r="AA12" s="320"/>
      <c r="AB12" s="525"/>
      <c r="AC12" s="558"/>
      <c r="AD12" s="311"/>
      <c r="AE12" s="533"/>
      <c r="AF12" s="535"/>
      <c r="AG12" s="320"/>
      <c r="AH12" s="525"/>
      <c r="AI12" s="537"/>
      <c r="AJ12" s="342"/>
      <c r="AK12" s="302"/>
    </row>
    <row r="13" spans="1:37" ht="18.75" outlineLevel="1">
      <c r="A13" s="365">
        <f>'ПРОЦЕССЫ И ЗАДАЧИ КРАТКО'!A17</f>
        <v>30</v>
      </c>
      <c r="B13" s="366">
        <f>'ПРОЦЕССЫ И ЗАДАЧИ КРАТКО'!B17</f>
        <v>30</v>
      </c>
      <c r="C13" s="367">
        <v>30</v>
      </c>
      <c r="D13" s="367"/>
      <c r="E13" s="368" t="s">
        <v>521</v>
      </c>
      <c r="G13" s="568"/>
      <c r="H13" s="525"/>
      <c r="I13" s="320"/>
      <c r="J13" s="525"/>
      <c r="K13" s="569"/>
      <c r="L13" s="311"/>
      <c r="M13" s="557"/>
      <c r="N13" s="552"/>
      <c r="O13" s="320"/>
      <c r="P13" s="525"/>
      <c r="Q13" s="538"/>
      <c r="R13" s="311"/>
      <c r="S13" s="557"/>
      <c r="T13" s="560"/>
      <c r="U13" s="320"/>
      <c r="V13" s="525"/>
      <c r="W13" s="538"/>
      <c r="X13" s="311"/>
      <c r="Y13" s="558"/>
      <c r="Z13" s="555"/>
      <c r="AA13" s="320"/>
      <c r="AB13" s="525"/>
      <c r="AC13" s="558"/>
      <c r="AD13" s="311"/>
      <c r="AE13" s="533"/>
      <c r="AF13" s="535"/>
      <c r="AG13" s="320"/>
      <c r="AH13" s="525"/>
      <c r="AI13" s="537"/>
      <c r="AJ13" s="342"/>
      <c r="AK13" s="303"/>
    </row>
    <row r="14" spans="1:37" ht="7.5" customHeight="1" outlineLevel="1">
      <c r="A14" s="365"/>
      <c r="B14" s="366"/>
      <c r="C14" s="367"/>
      <c r="D14" s="367"/>
      <c r="E14" s="368"/>
      <c r="G14" s="568"/>
      <c r="H14" s="525"/>
      <c r="I14" s="320"/>
      <c r="J14" s="525"/>
      <c r="K14" s="569"/>
      <c r="L14" s="311"/>
      <c r="M14" s="557"/>
      <c r="N14" s="552"/>
      <c r="O14" s="320"/>
      <c r="P14" s="525"/>
      <c r="Q14" s="538"/>
      <c r="R14" s="311"/>
      <c r="S14" s="557"/>
      <c r="T14" s="560"/>
      <c r="U14" s="320"/>
      <c r="V14" s="525"/>
      <c r="W14" s="538"/>
      <c r="X14" s="311"/>
      <c r="Y14" s="558"/>
      <c r="Z14" s="555"/>
      <c r="AA14" s="320"/>
      <c r="AB14" s="525"/>
      <c r="AC14" s="558"/>
      <c r="AD14" s="311"/>
      <c r="AE14" s="533"/>
      <c r="AF14" s="535"/>
      <c r="AG14" s="320"/>
      <c r="AH14" s="525"/>
      <c r="AI14" s="537"/>
      <c r="AJ14" s="342"/>
      <c r="AK14" s="303"/>
    </row>
    <row r="15" spans="1:37" ht="18.75">
      <c r="A15" s="359">
        <f>'ПРОЦЕССЫ И ЗАДАЧИ КРАТКО'!A16</f>
        <v>30</v>
      </c>
      <c r="B15" s="360">
        <f>'ПРОЦЕССЫ И ЗАДАЧИ КРАТКО'!B16</f>
        <v>20</v>
      </c>
      <c r="C15" s="360">
        <f>'ПРОЦЕССЫ И ЗАДАЧИ КРАТКО'!C16</f>
        <v>0</v>
      </c>
      <c r="D15" s="360">
        <f>'ПРОЦЕССЫ И ЗАДАЧИ КРАТКО'!D16</f>
        <v>0</v>
      </c>
      <c r="E15" s="361" t="str">
        <f>'ПРОЦЕССЫ И ЗАДАЧИ КРАТКО'!E16</f>
        <v>·     Задачи информационного обеспечения потенциальных инвесторов Программы развития территорий </v>
      </c>
      <c r="F15" s="29"/>
      <c r="G15" s="568"/>
      <c r="H15" s="525"/>
      <c r="I15" s="320"/>
      <c r="J15" s="525"/>
      <c r="K15" s="569"/>
      <c r="L15" s="311"/>
      <c r="M15" s="557"/>
      <c r="N15" s="552"/>
      <c r="O15" s="320"/>
      <c r="P15" s="525"/>
      <c r="Q15" s="538"/>
      <c r="R15" s="311"/>
      <c r="S15" s="557"/>
      <c r="T15" s="560"/>
      <c r="U15" s="320"/>
      <c r="V15" s="525"/>
      <c r="W15" s="538"/>
      <c r="X15" s="311"/>
      <c r="Y15" s="558"/>
      <c r="Z15" s="555"/>
      <c r="AA15" s="320"/>
      <c r="AB15" s="525"/>
      <c r="AC15" s="558"/>
      <c r="AD15" s="311"/>
      <c r="AE15" s="533"/>
      <c r="AF15" s="535"/>
      <c r="AG15" s="320"/>
      <c r="AH15" s="525"/>
      <c r="AI15" s="537"/>
      <c r="AJ15" s="342"/>
      <c r="AK15" s="302"/>
    </row>
    <row r="16" spans="1:37" ht="18.75" outlineLevel="1">
      <c r="A16" s="365">
        <f>'ПРОЦЕССЫ И ЗАДАЧИ КРАТКО'!A16</f>
        <v>30</v>
      </c>
      <c r="B16" s="366">
        <f>'ПРОЦЕССЫ И ЗАДАЧИ КРАТКО'!B16</f>
        <v>20</v>
      </c>
      <c r="C16" s="367">
        <v>10</v>
      </c>
      <c r="D16" s="367"/>
      <c r="E16" s="368" t="s">
        <v>863</v>
      </c>
      <c r="G16" s="568"/>
      <c r="H16" s="525"/>
      <c r="I16" s="320"/>
      <c r="J16" s="525"/>
      <c r="K16" s="569"/>
      <c r="L16" s="311"/>
      <c r="M16" s="557"/>
      <c r="N16" s="552"/>
      <c r="O16" s="320"/>
      <c r="P16" s="525"/>
      <c r="Q16" s="538"/>
      <c r="R16" s="311"/>
      <c r="S16" s="557"/>
      <c r="T16" s="560"/>
      <c r="U16" s="320"/>
      <c r="V16" s="525"/>
      <c r="W16" s="538"/>
      <c r="X16" s="311"/>
      <c r="Y16" s="558"/>
      <c r="Z16" s="555"/>
      <c r="AA16" s="320"/>
      <c r="AB16" s="525"/>
      <c r="AC16" s="558"/>
      <c r="AD16" s="311"/>
      <c r="AE16" s="533"/>
      <c r="AF16" s="535"/>
      <c r="AG16" s="320"/>
      <c r="AH16" s="525"/>
      <c r="AI16" s="537"/>
      <c r="AJ16" s="342"/>
      <c r="AK16" s="303"/>
    </row>
    <row r="17" spans="1:37" ht="18.75" outlineLevel="1">
      <c r="A17" s="365">
        <f>'ПРОЦЕССЫ И ЗАДАЧИ КРАТКО'!A17</f>
        <v>30</v>
      </c>
      <c r="B17" s="366">
        <f>'ПРОЦЕССЫ И ЗАДАЧИ КРАТКО'!B17</f>
        <v>30</v>
      </c>
      <c r="C17" s="367">
        <v>20</v>
      </c>
      <c r="D17" s="367"/>
      <c r="E17" s="368" t="s">
        <v>864</v>
      </c>
      <c r="G17" s="568"/>
      <c r="H17" s="525"/>
      <c r="I17" s="320"/>
      <c r="J17" s="525"/>
      <c r="K17" s="569"/>
      <c r="L17" s="311"/>
      <c r="M17" s="557"/>
      <c r="N17" s="552"/>
      <c r="O17" s="320"/>
      <c r="P17" s="525"/>
      <c r="Q17" s="538"/>
      <c r="R17" s="311"/>
      <c r="S17" s="557"/>
      <c r="T17" s="560"/>
      <c r="U17" s="320"/>
      <c r="V17" s="525"/>
      <c r="W17" s="538"/>
      <c r="X17" s="311"/>
      <c r="Y17" s="558"/>
      <c r="Z17" s="555"/>
      <c r="AA17" s="320"/>
      <c r="AB17" s="525"/>
      <c r="AC17" s="558"/>
      <c r="AD17" s="311"/>
      <c r="AE17" s="533"/>
      <c r="AF17" s="535"/>
      <c r="AG17" s="320"/>
      <c r="AH17" s="525"/>
      <c r="AI17" s="537"/>
      <c r="AJ17" s="342"/>
      <c r="AK17" s="302"/>
    </row>
    <row r="18" spans="1:37" ht="18.75" outlineLevel="1">
      <c r="A18" s="365">
        <f>'ПРОЦЕССЫ И ЗАДАЧИ КРАТКО'!A18</f>
        <v>30</v>
      </c>
      <c r="B18" s="366">
        <f>'ПРОЦЕССЫ И ЗАДАЧИ КРАТКО'!B18</f>
        <v>40</v>
      </c>
      <c r="C18" s="367">
        <v>40</v>
      </c>
      <c r="D18" s="367"/>
      <c r="E18" s="368" t="s">
        <v>523</v>
      </c>
      <c r="G18" s="568"/>
      <c r="H18" s="525"/>
      <c r="I18" s="320"/>
      <c r="J18" s="525"/>
      <c r="K18" s="569"/>
      <c r="L18" s="311"/>
      <c r="M18" s="557"/>
      <c r="N18" s="552"/>
      <c r="O18" s="320"/>
      <c r="P18" s="525"/>
      <c r="Q18" s="538"/>
      <c r="R18" s="311"/>
      <c r="S18" s="557"/>
      <c r="T18" s="560"/>
      <c r="U18" s="320"/>
      <c r="V18" s="525"/>
      <c r="W18" s="538"/>
      <c r="X18" s="311"/>
      <c r="Y18" s="558"/>
      <c r="Z18" s="556"/>
      <c r="AA18" s="320"/>
      <c r="AB18" s="525"/>
      <c r="AC18" s="558"/>
      <c r="AD18" s="311"/>
      <c r="AE18" s="533"/>
      <c r="AF18" s="535"/>
      <c r="AG18" s="320"/>
      <c r="AH18" s="525"/>
      <c r="AI18" s="537"/>
      <c r="AJ18" s="342"/>
      <c r="AK18" s="303"/>
    </row>
    <row r="19" spans="1:37" ht="7.5" customHeight="1" outlineLevel="1">
      <c r="A19" s="365"/>
      <c r="B19" s="366"/>
      <c r="C19" s="367"/>
      <c r="D19" s="367"/>
      <c r="E19" s="368"/>
      <c r="G19" s="568"/>
      <c r="H19" s="525"/>
      <c r="I19" s="320"/>
      <c r="J19" s="525"/>
      <c r="K19" s="569"/>
      <c r="L19" s="311"/>
      <c r="M19" s="557"/>
      <c r="N19" s="552"/>
      <c r="O19" s="320"/>
      <c r="P19" s="525"/>
      <c r="Q19" s="538"/>
      <c r="R19" s="311"/>
      <c r="S19" s="557"/>
      <c r="T19" s="560"/>
      <c r="U19" s="320"/>
      <c r="V19" s="525"/>
      <c r="W19" s="538"/>
      <c r="X19" s="311"/>
      <c r="Y19" s="558"/>
      <c r="Z19" s="315"/>
      <c r="AA19" s="320"/>
      <c r="AB19" s="525"/>
      <c r="AC19" s="558"/>
      <c r="AD19" s="311"/>
      <c r="AE19" s="533"/>
      <c r="AF19" s="535"/>
      <c r="AG19" s="320"/>
      <c r="AH19" s="525"/>
      <c r="AI19" s="537"/>
      <c r="AJ19" s="342"/>
      <c r="AK19" s="302"/>
    </row>
    <row r="20" spans="1:37" ht="18.75">
      <c r="A20" s="359">
        <f>'ПРОЦЕССЫ И ЗАДАЧИ КРАТКО'!A5</f>
        <v>10</v>
      </c>
      <c r="B20" s="360">
        <f>'ПРОЦЕССЫ И ЗАДАЧИ КРАТКО'!B5</f>
        <v>20</v>
      </c>
      <c r="C20" s="360">
        <f>'ПРОЦЕССЫ И ЗАДАЧИ КРАТКО'!C5</f>
        <v>0</v>
      </c>
      <c r="D20" s="360">
        <v>0</v>
      </c>
      <c r="E20" s="369" t="str">
        <f>'ПРОЦЕССЫ И ЗАДАЧИ КРАТКО'!E5</f>
        <v>·     Задачи формирования пула инициаторов Программы развития территорий</v>
      </c>
      <c r="F20" s="29"/>
      <c r="G20" s="568"/>
      <c r="H20" s="525"/>
      <c r="I20" s="320"/>
      <c r="J20" s="525"/>
      <c r="K20" s="569"/>
      <c r="L20" s="311"/>
      <c r="M20" s="557"/>
      <c r="N20" s="552"/>
      <c r="O20" s="320"/>
      <c r="P20" s="525"/>
      <c r="Q20" s="538"/>
      <c r="R20" s="311"/>
      <c r="S20" s="557"/>
      <c r="T20" s="560"/>
      <c r="U20" s="320"/>
      <c r="V20" s="525"/>
      <c r="W20" s="538"/>
      <c r="X20" s="311"/>
      <c r="Y20" s="558"/>
      <c r="Z20" s="554" t="s">
        <v>12</v>
      </c>
      <c r="AA20" s="320"/>
      <c r="AB20" s="525"/>
      <c r="AC20" s="558"/>
      <c r="AD20" s="311"/>
      <c r="AE20" s="533"/>
      <c r="AF20" s="535"/>
      <c r="AG20" s="320"/>
      <c r="AH20" s="525"/>
      <c r="AI20" s="537"/>
      <c r="AJ20" s="342"/>
      <c r="AK20" s="302"/>
    </row>
    <row r="21" spans="1:37" ht="18.75" outlineLevel="1">
      <c r="A21" s="365">
        <f>$A$20</f>
        <v>10</v>
      </c>
      <c r="B21" s="366">
        <f>$B$20</f>
        <v>20</v>
      </c>
      <c r="C21" s="367">
        <v>10</v>
      </c>
      <c r="D21" s="367"/>
      <c r="E21" s="368" t="s">
        <v>831</v>
      </c>
      <c r="G21" s="568"/>
      <c r="H21" s="525"/>
      <c r="I21" s="320"/>
      <c r="J21" s="525"/>
      <c r="K21" s="569"/>
      <c r="L21" s="311"/>
      <c r="M21" s="557"/>
      <c r="N21" s="552"/>
      <c r="O21" s="320"/>
      <c r="P21" s="525"/>
      <c r="Q21" s="538"/>
      <c r="R21" s="311"/>
      <c r="S21" s="557"/>
      <c r="T21" s="560"/>
      <c r="U21" s="320"/>
      <c r="V21" s="525"/>
      <c r="W21" s="538"/>
      <c r="X21" s="311"/>
      <c r="Y21" s="558"/>
      <c r="Z21" s="555"/>
      <c r="AA21" s="320"/>
      <c r="AB21" s="525"/>
      <c r="AC21" s="558"/>
      <c r="AD21" s="311"/>
      <c r="AE21" s="533"/>
      <c r="AF21" s="535"/>
      <c r="AG21" s="320"/>
      <c r="AH21" s="525"/>
      <c r="AI21" s="537"/>
      <c r="AJ21" s="342"/>
      <c r="AK21" s="302"/>
    </row>
    <row r="22" spans="1:37" ht="18.75" outlineLevel="1">
      <c r="A22" s="365">
        <f>$A$20</f>
        <v>10</v>
      </c>
      <c r="B22" s="366">
        <f>$B$20</f>
        <v>20</v>
      </c>
      <c r="C22" s="367">
        <v>20</v>
      </c>
      <c r="D22" s="367"/>
      <c r="E22" s="368" t="s">
        <v>64</v>
      </c>
      <c r="G22" s="568"/>
      <c r="H22" s="525"/>
      <c r="I22" s="320"/>
      <c r="J22" s="525"/>
      <c r="K22" s="569"/>
      <c r="L22" s="311"/>
      <c r="M22" s="557"/>
      <c r="N22" s="552"/>
      <c r="O22" s="320"/>
      <c r="P22" s="525"/>
      <c r="Q22" s="538"/>
      <c r="R22" s="311"/>
      <c r="S22" s="557"/>
      <c r="T22" s="560"/>
      <c r="U22" s="320"/>
      <c r="V22" s="525"/>
      <c r="W22" s="538"/>
      <c r="X22" s="311"/>
      <c r="Y22" s="558"/>
      <c r="Z22" s="555"/>
      <c r="AA22" s="320"/>
      <c r="AB22" s="525"/>
      <c r="AC22" s="558"/>
      <c r="AD22" s="311"/>
      <c r="AE22" s="533"/>
      <c r="AF22" s="535"/>
      <c r="AG22" s="320"/>
      <c r="AH22" s="525"/>
      <c r="AI22" s="537"/>
      <c r="AJ22" s="342"/>
      <c r="AK22" s="302"/>
    </row>
    <row r="23" spans="1:37" ht="18.75" outlineLevel="1">
      <c r="A23" s="365">
        <f>$A$20</f>
        <v>10</v>
      </c>
      <c r="B23" s="366">
        <f>$B$20</f>
        <v>20</v>
      </c>
      <c r="C23" s="367">
        <v>30</v>
      </c>
      <c r="D23" s="367"/>
      <c r="E23" s="368" t="s">
        <v>65</v>
      </c>
      <c r="G23" s="568"/>
      <c r="H23" s="525"/>
      <c r="I23" s="320"/>
      <c r="J23" s="525"/>
      <c r="K23" s="569"/>
      <c r="L23" s="311"/>
      <c r="M23" s="557"/>
      <c r="N23" s="552"/>
      <c r="O23" s="320"/>
      <c r="P23" s="525"/>
      <c r="Q23" s="538"/>
      <c r="R23" s="311"/>
      <c r="S23" s="557"/>
      <c r="T23" s="560"/>
      <c r="U23" s="320"/>
      <c r="V23" s="525"/>
      <c r="W23" s="538"/>
      <c r="X23" s="311"/>
      <c r="Y23" s="558"/>
      <c r="Z23" s="555"/>
      <c r="AA23" s="320"/>
      <c r="AB23" s="525"/>
      <c r="AC23" s="558"/>
      <c r="AD23" s="311"/>
      <c r="AE23" s="533"/>
      <c r="AF23" s="535"/>
      <c r="AG23" s="320"/>
      <c r="AH23" s="525"/>
      <c r="AI23" s="537"/>
      <c r="AJ23" s="342"/>
      <c r="AK23" s="302"/>
    </row>
    <row r="24" spans="1:37" ht="18.75" outlineLevel="1">
      <c r="A24" s="365">
        <f>$A$20</f>
        <v>10</v>
      </c>
      <c r="B24" s="366">
        <f>$B$20</f>
        <v>20</v>
      </c>
      <c r="C24" s="367">
        <v>40</v>
      </c>
      <c r="D24" s="367"/>
      <c r="E24" s="368" t="s">
        <v>832</v>
      </c>
      <c r="G24" s="568"/>
      <c r="H24" s="525"/>
      <c r="I24" s="320"/>
      <c r="J24" s="525"/>
      <c r="K24" s="569"/>
      <c r="L24" s="311"/>
      <c r="M24" s="557"/>
      <c r="N24" s="552"/>
      <c r="O24" s="320"/>
      <c r="P24" s="525"/>
      <c r="Q24" s="538"/>
      <c r="R24" s="311"/>
      <c r="S24" s="557"/>
      <c r="T24" s="560"/>
      <c r="U24" s="320"/>
      <c r="V24" s="525"/>
      <c r="W24" s="538"/>
      <c r="X24" s="311"/>
      <c r="Y24" s="558"/>
      <c r="Z24" s="555"/>
      <c r="AA24" s="320"/>
      <c r="AB24" s="525"/>
      <c r="AC24" s="558"/>
      <c r="AD24" s="311"/>
      <c r="AE24" s="533"/>
      <c r="AF24" s="535"/>
      <c r="AG24" s="320"/>
      <c r="AH24" s="525"/>
      <c r="AI24" s="537"/>
      <c r="AJ24" s="342"/>
      <c r="AK24" s="302"/>
    </row>
    <row r="25" spans="1:37" ht="7.5" customHeight="1" outlineLevel="1">
      <c r="A25" s="365"/>
      <c r="B25" s="366"/>
      <c r="C25" s="367"/>
      <c r="D25" s="367"/>
      <c r="E25" s="368"/>
      <c r="G25" s="568"/>
      <c r="H25" s="525"/>
      <c r="I25" s="320"/>
      <c r="J25" s="525"/>
      <c r="K25" s="569"/>
      <c r="L25" s="311"/>
      <c r="M25" s="557"/>
      <c r="N25" s="552"/>
      <c r="O25" s="320"/>
      <c r="P25" s="525"/>
      <c r="Q25" s="538"/>
      <c r="R25" s="311"/>
      <c r="S25" s="557"/>
      <c r="T25" s="560"/>
      <c r="U25" s="320"/>
      <c r="V25" s="525"/>
      <c r="W25" s="538"/>
      <c r="X25" s="311"/>
      <c r="Y25" s="558"/>
      <c r="Z25" s="555"/>
      <c r="AA25" s="320"/>
      <c r="AB25" s="525"/>
      <c r="AC25" s="558"/>
      <c r="AD25" s="311"/>
      <c r="AE25" s="533"/>
      <c r="AF25" s="535"/>
      <c r="AG25" s="320"/>
      <c r="AH25" s="525"/>
      <c r="AI25" s="537"/>
      <c r="AJ25" s="342"/>
      <c r="AK25" s="302"/>
    </row>
    <row r="26" spans="1:37" ht="18.75">
      <c r="A26" s="359">
        <f>'ПРОЦЕССЫ И ЗАДАЧИ КРАТКО'!A6</f>
        <v>10</v>
      </c>
      <c r="B26" s="360">
        <f>'ПРОЦЕССЫ И ЗАДАЧИ КРАТКО'!B6</f>
        <v>30</v>
      </c>
      <c r="C26" s="360">
        <f>'ПРОЦЕССЫ И ЗАДАЧИ КРАТКО'!C6</f>
        <v>0</v>
      </c>
      <c r="D26" s="360">
        <f>'ПРОЦЕССЫ И ЗАДАЧИ КРАТКО'!D6</f>
        <v>0</v>
      </c>
      <c r="E26" s="369" t="str">
        <f>'ПРОЦЕССЫ И ЗАДАЧИ КРАТКО'!E6</f>
        <v>·     Задачи финансирования предпроектного этапа Программы развития территорий</v>
      </c>
      <c r="F26" s="29"/>
      <c r="G26" s="568"/>
      <c r="H26" s="525"/>
      <c r="I26" s="320"/>
      <c r="J26" s="525"/>
      <c r="K26" s="569"/>
      <c r="L26" s="311"/>
      <c r="M26" s="557"/>
      <c r="N26" s="552"/>
      <c r="O26" s="320"/>
      <c r="P26" s="525"/>
      <c r="Q26" s="538"/>
      <c r="R26" s="311"/>
      <c r="S26" s="557"/>
      <c r="T26" s="560"/>
      <c r="U26" s="320"/>
      <c r="V26" s="525"/>
      <c r="W26" s="538"/>
      <c r="X26" s="311"/>
      <c r="Y26" s="558"/>
      <c r="Z26" s="555"/>
      <c r="AA26" s="320"/>
      <c r="AB26" s="525"/>
      <c r="AC26" s="558"/>
      <c r="AD26" s="311"/>
      <c r="AE26" s="533"/>
      <c r="AF26" s="535"/>
      <c r="AG26" s="320"/>
      <c r="AH26" s="525"/>
      <c r="AI26" s="537"/>
      <c r="AJ26" s="342"/>
      <c r="AK26" s="302"/>
    </row>
    <row r="27" spans="1:37" ht="18.75" outlineLevel="1">
      <c r="A27" s="365">
        <f>$A$26</f>
        <v>10</v>
      </c>
      <c r="B27" s="366">
        <f>$B$26</f>
        <v>30</v>
      </c>
      <c r="C27" s="367">
        <v>10</v>
      </c>
      <c r="D27" s="367"/>
      <c r="E27" s="368" t="s">
        <v>834</v>
      </c>
      <c r="G27" s="568"/>
      <c r="H27" s="525"/>
      <c r="I27" s="320"/>
      <c r="J27" s="525"/>
      <c r="K27" s="569"/>
      <c r="L27" s="311"/>
      <c r="M27" s="557"/>
      <c r="N27" s="552"/>
      <c r="O27" s="320"/>
      <c r="P27" s="525"/>
      <c r="Q27" s="538"/>
      <c r="R27" s="311"/>
      <c r="S27" s="557"/>
      <c r="T27" s="560"/>
      <c r="U27" s="320"/>
      <c r="V27" s="525"/>
      <c r="W27" s="538"/>
      <c r="X27" s="311"/>
      <c r="Y27" s="558"/>
      <c r="Z27" s="555"/>
      <c r="AA27" s="320"/>
      <c r="AB27" s="525"/>
      <c r="AC27" s="558"/>
      <c r="AD27" s="311"/>
      <c r="AE27" s="533"/>
      <c r="AF27" s="535"/>
      <c r="AG27" s="320"/>
      <c r="AH27" s="525"/>
      <c r="AI27" s="537"/>
      <c r="AJ27" s="342"/>
      <c r="AK27" s="302"/>
    </row>
    <row r="28" spans="1:37" ht="18.75" outlineLevel="1">
      <c r="A28" s="365">
        <f>$A$26</f>
        <v>10</v>
      </c>
      <c r="B28" s="366">
        <f>$B$26</f>
        <v>30</v>
      </c>
      <c r="C28" s="367">
        <v>20</v>
      </c>
      <c r="D28" s="367"/>
      <c r="E28" s="368" t="s">
        <v>833</v>
      </c>
      <c r="G28" s="568"/>
      <c r="H28" s="525"/>
      <c r="I28" s="320"/>
      <c r="J28" s="525"/>
      <c r="K28" s="569"/>
      <c r="L28" s="311"/>
      <c r="M28" s="557"/>
      <c r="N28" s="552"/>
      <c r="O28" s="320"/>
      <c r="P28" s="525"/>
      <c r="Q28" s="538"/>
      <c r="R28" s="311"/>
      <c r="S28" s="557"/>
      <c r="T28" s="560"/>
      <c r="U28" s="320"/>
      <c r="V28" s="525"/>
      <c r="W28" s="538"/>
      <c r="X28" s="311"/>
      <c r="Y28" s="558"/>
      <c r="Z28" s="555"/>
      <c r="AA28" s="320"/>
      <c r="AB28" s="525"/>
      <c r="AC28" s="558"/>
      <c r="AD28" s="311"/>
      <c r="AE28" s="533"/>
      <c r="AF28" s="535"/>
      <c r="AG28" s="320"/>
      <c r="AH28" s="525"/>
      <c r="AI28" s="537"/>
      <c r="AJ28" s="342"/>
      <c r="AK28" s="302"/>
    </row>
    <row r="29" spans="1:37" ht="18.75" outlineLevel="1">
      <c r="A29" s="365">
        <f>$A$26</f>
        <v>10</v>
      </c>
      <c r="B29" s="366">
        <f>$B$26</f>
        <v>30</v>
      </c>
      <c r="C29" s="367">
        <v>30</v>
      </c>
      <c r="D29" s="367"/>
      <c r="E29" s="368" t="s">
        <v>835</v>
      </c>
      <c r="G29" s="568"/>
      <c r="H29" s="525"/>
      <c r="I29" s="320"/>
      <c r="J29" s="525"/>
      <c r="K29" s="569"/>
      <c r="L29" s="311"/>
      <c r="M29" s="557"/>
      <c r="N29" s="552"/>
      <c r="O29" s="320"/>
      <c r="P29" s="525"/>
      <c r="Q29" s="538"/>
      <c r="R29" s="311"/>
      <c r="S29" s="557"/>
      <c r="T29" s="560"/>
      <c r="U29" s="320"/>
      <c r="V29" s="525"/>
      <c r="W29" s="538"/>
      <c r="X29" s="311"/>
      <c r="Y29" s="558"/>
      <c r="Z29" s="555"/>
      <c r="AA29" s="320"/>
      <c r="AB29" s="525"/>
      <c r="AC29" s="558"/>
      <c r="AD29" s="311"/>
      <c r="AE29" s="533"/>
      <c r="AF29" s="535"/>
      <c r="AG29" s="320"/>
      <c r="AH29" s="525"/>
      <c r="AI29" s="537"/>
      <c r="AJ29" s="342"/>
      <c r="AK29" s="302"/>
    </row>
    <row r="30" spans="1:37" ht="7.5" customHeight="1">
      <c r="A30" s="365"/>
      <c r="B30" s="366"/>
      <c r="C30" s="367"/>
      <c r="D30" s="367"/>
      <c r="E30" s="368"/>
      <c r="G30" s="568"/>
      <c r="H30" s="525"/>
      <c r="I30" s="320"/>
      <c r="J30" s="525"/>
      <c r="K30" s="569"/>
      <c r="L30" s="311"/>
      <c r="M30" s="557"/>
      <c r="N30" s="552"/>
      <c r="O30" s="320"/>
      <c r="P30" s="525"/>
      <c r="Q30" s="538"/>
      <c r="R30" s="311"/>
      <c r="S30" s="557"/>
      <c r="T30" s="560"/>
      <c r="U30" s="320"/>
      <c r="V30" s="525"/>
      <c r="W30" s="538"/>
      <c r="X30" s="311"/>
      <c r="Y30" s="558"/>
      <c r="Z30" s="555"/>
      <c r="AA30" s="320"/>
      <c r="AB30" s="525"/>
      <c r="AC30" s="558"/>
      <c r="AD30" s="311"/>
      <c r="AE30" s="533"/>
      <c r="AF30" s="535"/>
      <c r="AG30" s="320"/>
      <c r="AH30" s="525"/>
      <c r="AI30" s="537"/>
      <c r="AJ30" s="342"/>
      <c r="AK30" s="302"/>
    </row>
    <row r="31" spans="1:42" s="267" customFormat="1" ht="20.25">
      <c r="A31" s="355">
        <f>'ПРОЦЕССЫ И ЗАДАЧИ КРАТКО'!A7</f>
        <v>20</v>
      </c>
      <c r="B31" s="356">
        <f>'ПРОЦЕССЫ И ЗАДАЧИ КРАТКО'!B7</f>
        <v>0</v>
      </c>
      <c r="C31" s="356">
        <f>'ПРОЦЕССЫ И ЗАДАЧИ КРАТКО'!C7</f>
        <v>0</v>
      </c>
      <c r="D31" s="356">
        <f>'ПРОЦЕССЫ И ЗАДАЧИ КРАТКО'!D7</f>
        <v>0</v>
      </c>
      <c r="E31" s="357" t="str">
        <f>'ПРОЦЕССЫ И ЗАДАЧИ КРАТКО'!E7</f>
        <v>Инициирование Программы развития территорий</v>
      </c>
      <c r="F31" s="67"/>
      <c r="G31" s="568"/>
      <c r="H31" s="525"/>
      <c r="I31" s="320"/>
      <c r="J31" s="525"/>
      <c r="K31" s="569"/>
      <c r="L31" s="311"/>
      <c r="M31" s="557"/>
      <c r="N31" s="552"/>
      <c r="O31" s="320"/>
      <c r="P31" s="525"/>
      <c r="Q31" s="538"/>
      <c r="R31" s="311"/>
      <c r="S31" s="557"/>
      <c r="T31" s="560"/>
      <c r="U31" s="320"/>
      <c r="V31" s="525"/>
      <c r="W31" s="538"/>
      <c r="X31" s="311"/>
      <c r="Y31" s="558"/>
      <c r="Z31" s="555"/>
      <c r="AA31" s="320"/>
      <c r="AB31" s="525"/>
      <c r="AC31" s="558"/>
      <c r="AD31" s="311"/>
      <c r="AE31" s="533"/>
      <c r="AF31" s="535"/>
      <c r="AG31" s="320"/>
      <c r="AH31" s="525"/>
      <c r="AI31" s="537"/>
      <c r="AJ31" s="342"/>
      <c r="AK31" s="22"/>
      <c r="AL31" s="266"/>
      <c r="AM31" s="266"/>
      <c r="AN31" s="266"/>
      <c r="AO31" s="266"/>
      <c r="AP31" s="266"/>
    </row>
    <row r="32" spans="1:36" ht="7.5" customHeight="1">
      <c r="A32" s="355"/>
      <c r="B32" s="356"/>
      <c r="C32" s="356"/>
      <c r="D32" s="356"/>
      <c r="E32" s="358"/>
      <c r="F32" s="288"/>
      <c r="G32" s="568"/>
      <c r="H32" s="525"/>
      <c r="I32" s="320"/>
      <c r="J32" s="525"/>
      <c r="K32" s="569"/>
      <c r="L32" s="311"/>
      <c r="M32" s="557"/>
      <c r="N32" s="552"/>
      <c r="O32" s="320"/>
      <c r="P32" s="525"/>
      <c r="Q32" s="538"/>
      <c r="R32" s="311"/>
      <c r="S32" s="557"/>
      <c r="T32" s="560"/>
      <c r="U32" s="320"/>
      <c r="V32" s="525"/>
      <c r="W32" s="538"/>
      <c r="X32" s="311"/>
      <c r="Y32" s="558"/>
      <c r="Z32" s="555"/>
      <c r="AA32" s="320"/>
      <c r="AB32" s="525"/>
      <c r="AC32" s="558"/>
      <c r="AD32" s="311"/>
      <c r="AE32" s="533"/>
      <c r="AF32" s="535"/>
      <c r="AG32" s="320"/>
      <c r="AH32" s="525"/>
      <c r="AI32" s="537"/>
      <c r="AJ32" s="342"/>
    </row>
    <row r="33" spans="1:37" ht="18.75">
      <c r="A33" s="359">
        <f>'ПРОЦЕССЫ И ЗАДАЧИ КРАТКО'!A8</f>
        <v>20</v>
      </c>
      <c r="B33" s="360">
        <f>'ПРОЦЕССЫ И ЗАДАЧИ КРАТКО'!B8</f>
        <v>10</v>
      </c>
      <c r="C33" s="360">
        <f>'ПРОЦЕССЫ И ЗАДАЧИ КРАТКО'!C8</f>
        <v>0</v>
      </c>
      <c r="D33" s="360">
        <f>'ПРОЦЕССЫ И ЗАДАЧИ КРАТКО'!D8</f>
        <v>0</v>
      </c>
      <c r="E33" s="361" t="str">
        <f>'ПРОЦЕССЫ И ЗАДАЧИ КРАТКО'!E8</f>
        <v>·     Задачи создания системы управления инициированием Программы развития территорий</v>
      </c>
      <c r="F33" s="276"/>
      <c r="G33" s="568"/>
      <c r="H33" s="525"/>
      <c r="I33" s="320"/>
      <c r="J33" s="525"/>
      <c r="K33" s="569"/>
      <c r="L33" s="311"/>
      <c r="M33" s="557"/>
      <c r="N33" s="552"/>
      <c r="O33" s="320"/>
      <c r="P33" s="525"/>
      <c r="Q33" s="538"/>
      <c r="R33" s="311"/>
      <c r="S33" s="557"/>
      <c r="T33" s="560"/>
      <c r="U33" s="320"/>
      <c r="V33" s="525"/>
      <c r="W33" s="538"/>
      <c r="X33" s="311"/>
      <c r="Y33" s="558"/>
      <c r="Z33" s="555"/>
      <c r="AA33" s="320"/>
      <c r="AB33" s="525"/>
      <c r="AC33" s="558"/>
      <c r="AD33" s="311"/>
      <c r="AE33" s="533"/>
      <c r="AF33" s="535"/>
      <c r="AG33" s="320"/>
      <c r="AH33" s="525"/>
      <c r="AI33" s="537"/>
      <c r="AJ33" s="342"/>
      <c r="AK33" s="303"/>
    </row>
    <row r="34" spans="1:42" s="275" customFormat="1" ht="18.75" outlineLevel="1">
      <c r="A34" s="370">
        <f>$A$33</f>
        <v>20</v>
      </c>
      <c r="B34" s="371">
        <f>$B$33</f>
        <v>10</v>
      </c>
      <c r="C34" s="371">
        <v>20</v>
      </c>
      <c r="D34" s="371"/>
      <c r="E34" s="372" t="s">
        <v>836</v>
      </c>
      <c r="F34" s="277"/>
      <c r="G34" s="568"/>
      <c r="H34" s="525"/>
      <c r="I34" s="320"/>
      <c r="J34" s="525"/>
      <c r="K34" s="569"/>
      <c r="L34" s="311"/>
      <c r="M34" s="557"/>
      <c r="N34" s="552"/>
      <c r="O34" s="320"/>
      <c r="P34" s="525"/>
      <c r="Q34" s="538"/>
      <c r="R34" s="311"/>
      <c r="S34" s="557"/>
      <c r="T34" s="560"/>
      <c r="U34" s="320"/>
      <c r="V34" s="525"/>
      <c r="W34" s="538"/>
      <c r="X34" s="311"/>
      <c r="Y34" s="558"/>
      <c r="Z34" s="555"/>
      <c r="AA34" s="320"/>
      <c r="AB34" s="525"/>
      <c r="AC34" s="558"/>
      <c r="AD34" s="311"/>
      <c r="AE34" s="533"/>
      <c r="AF34" s="535"/>
      <c r="AG34" s="320"/>
      <c r="AH34" s="525"/>
      <c r="AI34" s="537"/>
      <c r="AJ34" s="342"/>
      <c r="AK34" s="303"/>
      <c r="AL34" s="274"/>
      <c r="AM34" s="274"/>
      <c r="AN34" s="274"/>
      <c r="AO34" s="274"/>
      <c r="AP34" s="274"/>
    </row>
    <row r="35" spans="1:42" s="275" customFormat="1" ht="18.75" outlineLevel="1">
      <c r="A35" s="370">
        <f>$A$33</f>
        <v>20</v>
      </c>
      <c r="B35" s="371">
        <f>$B$33</f>
        <v>10</v>
      </c>
      <c r="C35" s="371">
        <v>30</v>
      </c>
      <c r="D35" s="371"/>
      <c r="E35" s="372" t="s">
        <v>837</v>
      </c>
      <c r="F35" s="277"/>
      <c r="G35" s="568"/>
      <c r="H35" s="525"/>
      <c r="I35" s="320"/>
      <c r="J35" s="525"/>
      <c r="K35" s="569"/>
      <c r="L35" s="311"/>
      <c r="M35" s="557"/>
      <c r="N35" s="552"/>
      <c r="O35" s="320"/>
      <c r="P35" s="525"/>
      <c r="Q35" s="538"/>
      <c r="R35" s="311"/>
      <c r="S35" s="557"/>
      <c r="T35" s="560"/>
      <c r="U35" s="320"/>
      <c r="V35" s="525"/>
      <c r="W35" s="538"/>
      <c r="X35" s="311"/>
      <c r="Y35" s="558"/>
      <c r="Z35" s="555"/>
      <c r="AA35" s="320"/>
      <c r="AB35" s="525"/>
      <c r="AC35" s="558"/>
      <c r="AD35" s="311"/>
      <c r="AE35" s="533"/>
      <c r="AF35" s="535"/>
      <c r="AG35" s="320"/>
      <c r="AH35" s="525"/>
      <c r="AI35" s="537"/>
      <c r="AJ35" s="342"/>
      <c r="AK35" s="22"/>
      <c r="AL35" s="274"/>
      <c r="AM35" s="274"/>
      <c r="AN35" s="274"/>
      <c r="AO35" s="274"/>
      <c r="AP35" s="274"/>
    </row>
    <row r="36" spans="1:42" s="275" customFormat="1" ht="18.75" outlineLevel="1">
      <c r="A36" s="370">
        <f>$A$33</f>
        <v>20</v>
      </c>
      <c r="B36" s="371">
        <f>$B$33</f>
        <v>10</v>
      </c>
      <c r="C36" s="371">
        <v>10</v>
      </c>
      <c r="D36" s="371"/>
      <c r="E36" s="372" t="s">
        <v>838</v>
      </c>
      <c r="F36" s="277"/>
      <c r="G36" s="568"/>
      <c r="H36" s="525"/>
      <c r="I36" s="320"/>
      <c r="J36" s="525"/>
      <c r="K36" s="569"/>
      <c r="L36" s="311"/>
      <c r="M36" s="557"/>
      <c r="N36" s="552"/>
      <c r="O36" s="320"/>
      <c r="P36" s="525"/>
      <c r="Q36" s="538"/>
      <c r="R36" s="311"/>
      <c r="S36" s="557"/>
      <c r="T36" s="560"/>
      <c r="U36" s="320"/>
      <c r="V36" s="525"/>
      <c r="W36" s="538"/>
      <c r="X36" s="311"/>
      <c r="Y36" s="558"/>
      <c r="Z36" s="555"/>
      <c r="AA36" s="320"/>
      <c r="AB36" s="525"/>
      <c r="AC36" s="558"/>
      <c r="AD36" s="311"/>
      <c r="AE36" s="533"/>
      <c r="AF36" s="535"/>
      <c r="AG36" s="320"/>
      <c r="AH36" s="525"/>
      <c r="AI36" s="537"/>
      <c r="AJ36" s="342"/>
      <c r="AK36" s="22"/>
      <c r="AL36" s="274"/>
      <c r="AM36" s="274"/>
      <c r="AN36" s="274"/>
      <c r="AO36" s="274"/>
      <c r="AP36" s="274"/>
    </row>
    <row r="37" spans="1:42" s="275" customFormat="1" ht="7.5" customHeight="1" outlineLevel="1">
      <c r="A37" s="370"/>
      <c r="B37" s="371"/>
      <c r="C37" s="371"/>
      <c r="D37" s="371"/>
      <c r="E37" s="372"/>
      <c r="F37" s="277"/>
      <c r="G37" s="568"/>
      <c r="H37" s="525"/>
      <c r="I37" s="320"/>
      <c r="J37" s="525"/>
      <c r="K37" s="569"/>
      <c r="L37" s="311"/>
      <c r="M37" s="557"/>
      <c r="N37" s="552"/>
      <c r="O37" s="320"/>
      <c r="P37" s="525"/>
      <c r="Q37" s="538"/>
      <c r="R37" s="311"/>
      <c r="S37" s="557"/>
      <c r="T37" s="560"/>
      <c r="U37" s="320"/>
      <c r="V37" s="525"/>
      <c r="W37" s="538"/>
      <c r="X37" s="311"/>
      <c r="Y37" s="558"/>
      <c r="Z37" s="555"/>
      <c r="AA37" s="320"/>
      <c r="AB37" s="525"/>
      <c r="AC37" s="558"/>
      <c r="AD37" s="311"/>
      <c r="AE37" s="533"/>
      <c r="AF37" s="535"/>
      <c r="AG37" s="320"/>
      <c r="AH37" s="525"/>
      <c r="AI37" s="537"/>
      <c r="AJ37" s="342"/>
      <c r="AK37" s="22"/>
      <c r="AL37" s="274"/>
      <c r="AM37" s="274"/>
      <c r="AN37" s="274"/>
      <c r="AO37" s="274"/>
      <c r="AP37" s="274"/>
    </row>
    <row r="38" spans="1:36" ht="18.75">
      <c r="A38" s="359">
        <f>'ПРОЦЕССЫ И ЗАДАЧИ КРАТКО'!A9</f>
        <v>20</v>
      </c>
      <c r="B38" s="360">
        <f>'ПРОЦЕССЫ И ЗАДАЧИ КРАТКО'!B9</f>
        <v>20</v>
      </c>
      <c r="C38" s="360">
        <f>'ПРОЦЕССЫ И ЗАДАЧИ КРАТКО'!C9</f>
        <v>0</v>
      </c>
      <c r="D38" s="360">
        <f>'ПРОЦЕССЫ И ЗАДАЧИ КРАТКО'!D9</f>
        <v>0</v>
      </c>
      <c r="E38" s="361" t="str">
        <f>'ПРОЦЕССЫ И ЗАДАЧИ КРАТКО'!E9</f>
        <v>·     Задачи стратегического проектирования Программы развития территорий</v>
      </c>
      <c r="F38" s="276"/>
      <c r="G38" s="568"/>
      <c r="H38" s="525"/>
      <c r="I38" s="320"/>
      <c r="J38" s="525"/>
      <c r="K38" s="569"/>
      <c r="L38" s="311"/>
      <c r="M38" s="557"/>
      <c r="N38" s="552"/>
      <c r="O38" s="320"/>
      <c r="P38" s="525"/>
      <c r="Q38" s="538"/>
      <c r="R38" s="311"/>
      <c r="S38" s="557"/>
      <c r="T38" s="560"/>
      <c r="U38" s="320"/>
      <c r="V38" s="525"/>
      <c r="W38" s="538"/>
      <c r="X38" s="311"/>
      <c r="Y38" s="558"/>
      <c r="Z38" s="555"/>
      <c r="AA38" s="320"/>
      <c r="AB38" s="525"/>
      <c r="AC38" s="558"/>
      <c r="AD38" s="311"/>
      <c r="AE38" s="533"/>
      <c r="AF38" s="535"/>
      <c r="AG38" s="320"/>
      <c r="AH38" s="525"/>
      <c r="AI38" s="537"/>
      <c r="AJ38" s="342"/>
    </row>
    <row r="39" spans="1:36" ht="18.75" outlineLevel="1">
      <c r="A39" s="365">
        <f>$A$38</f>
        <v>20</v>
      </c>
      <c r="B39" s="366">
        <f>$B$38</f>
        <v>20</v>
      </c>
      <c r="C39" s="367">
        <v>10</v>
      </c>
      <c r="D39" s="367"/>
      <c r="E39" s="368" t="s">
        <v>519</v>
      </c>
      <c r="G39" s="568"/>
      <c r="H39" s="525"/>
      <c r="I39" s="320"/>
      <c r="J39" s="525"/>
      <c r="K39" s="569"/>
      <c r="L39" s="311"/>
      <c r="M39" s="557"/>
      <c r="N39" s="552"/>
      <c r="O39" s="320"/>
      <c r="P39" s="525"/>
      <c r="Q39" s="538"/>
      <c r="R39" s="311"/>
      <c r="S39" s="557"/>
      <c r="T39" s="560"/>
      <c r="U39" s="320"/>
      <c r="V39" s="525"/>
      <c r="W39" s="538"/>
      <c r="X39" s="311"/>
      <c r="Y39" s="558"/>
      <c r="Z39" s="555"/>
      <c r="AA39" s="320"/>
      <c r="AB39" s="525"/>
      <c r="AC39" s="558"/>
      <c r="AD39" s="311"/>
      <c r="AE39" s="533"/>
      <c r="AF39" s="535"/>
      <c r="AG39" s="320"/>
      <c r="AH39" s="525"/>
      <c r="AI39" s="537"/>
      <c r="AJ39" s="342"/>
    </row>
    <row r="40" spans="1:36" ht="18.75" outlineLevel="1">
      <c r="A40" s="365">
        <f>$A$38</f>
        <v>20</v>
      </c>
      <c r="B40" s="366">
        <f>$B$38</f>
        <v>20</v>
      </c>
      <c r="C40" s="367">
        <v>20</v>
      </c>
      <c r="D40" s="367"/>
      <c r="E40" s="368" t="s">
        <v>360</v>
      </c>
      <c r="G40" s="568"/>
      <c r="H40" s="525"/>
      <c r="I40" s="320"/>
      <c r="J40" s="525"/>
      <c r="K40" s="569"/>
      <c r="L40" s="311"/>
      <c r="M40" s="557"/>
      <c r="N40" s="552"/>
      <c r="O40" s="320"/>
      <c r="P40" s="525"/>
      <c r="Q40" s="538"/>
      <c r="R40" s="311"/>
      <c r="S40" s="557"/>
      <c r="T40" s="560"/>
      <c r="U40" s="320"/>
      <c r="V40" s="525"/>
      <c r="W40" s="538"/>
      <c r="X40" s="311"/>
      <c r="Y40" s="558"/>
      <c r="Z40" s="555"/>
      <c r="AA40" s="320"/>
      <c r="AB40" s="525"/>
      <c r="AC40" s="558"/>
      <c r="AD40" s="311"/>
      <c r="AE40" s="533"/>
      <c r="AF40" s="535"/>
      <c r="AG40" s="320"/>
      <c r="AH40" s="525"/>
      <c r="AI40" s="537"/>
      <c r="AJ40" s="342"/>
    </row>
    <row r="41" spans="1:36" ht="18.75" outlineLevel="1">
      <c r="A41" s="365">
        <f>$A$38</f>
        <v>20</v>
      </c>
      <c r="B41" s="366">
        <f>$B$38</f>
        <v>20</v>
      </c>
      <c r="C41" s="367">
        <v>30</v>
      </c>
      <c r="D41" s="367"/>
      <c r="E41" s="368" t="s">
        <v>362</v>
      </c>
      <c r="G41" s="568"/>
      <c r="H41" s="525"/>
      <c r="I41" s="320"/>
      <c r="J41" s="525"/>
      <c r="K41" s="569"/>
      <c r="L41" s="311"/>
      <c r="M41" s="557"/>
      <c r="N41" s="552"/>
      <c r="O41" s="320"/>
      <c r="P41" s="525"/>
      <c r="Q41" s="538"/>
      <c r="R41" s="311"/>
      <c r="S41" s="557"/>
      <c r="T41" s="560"/>
      <c r="U41" s="320"/>
      <c r="V41" s="525"/>
      <c r="W41" s="538"/>
      <c r="X41" s="311"/>
      <c r="Y41" s="558"/>
      <c r="Z41" s="555"/>
      <c r="AA41" s="320"/>
      <c r="AB41" s="525"/>
      <c r="AC41" s="558"/>
      <c r="AD41" s="311"/>
      <c r="AE41" s="533"/>
      <c r="AF41" s="535"/>
      <c r="AG41" s="320"/>
      <c r="AH41" s="525"/>
      <c r="AI41" s="537"/>
      <c r="AJ41" s="342"/>
    </row>
    <row r="42" spans="1:36" ht="18.75" outlineLevel="1">
      <c r="A42" s="365">
        <f>$A$38</f>
        <v>20</v>
      </c>
      <c r="B42" s="366">
        <f>$B$38</f>
        <v>20</v>
      </c>
      <c r="C42" s="367">
        <v>40</v>
      </c>
      <c r="D42" s="367"/>
      <c r="E42" s="368" t="s">
        <v>361</v>
      </c>
      <c r="G42" s="568"/>
      <c r="H42" s="525"/>
      <c r="I42" s="320"/>
      <c r="J42" s="525"/>
      <c r="K42" s="569"/>
      <c r="L42" s="311"/>
      <c r="M42" s="557"/>
      <c r="N42" s="552"/>
      <c r="O42" s="320"/>
      <c r="P42" s="525"/>
      <c r="Q42" s="538"/>
      <c r="R42" s="311"/>
      <c r="S42" s="557"/>
      <c r="T42" s="560"/>
      <c r="U42" s="320"/>
      <c r="V42" s="525"/>
      <c r="W42" s="538"/>
      <c r="X42" s="311"/>
      <c r="Y42" s="558"/>
      <c r="Z42" s="555"/>
      <c r="AA42" s="320"/>
      <c r="AB42" s="525"/>
      <c r="AC42" s="558"/>
      <c r="AD42" s="311"/>
      <c r="AE42" s="533"/>
      <c r="AF42" s="535"/>
      <c r="AG42" s="320"/>
      <c r="AH42" s="525"/>
      <c r="AI42" s="537"/>
      <c r="AJ42" s="342"/>
    </row>
    <row r="43" spans="1:36" ht="18.75" outlineLevel="1">
      <c r="A43" s="365">
        <f>$A$38</f>
        <v>20</v>
      </c>
      <c r="B43" s="366">
        <f>$B$38</f>
        <v>20</v>
      </c>
      <c r="C43" s="367">
        <v>50</v>
      </c>
      <c r="D43" s="367"/>
      <c r="E43" s="368" t="s">
        <v>363</v>
      </c>
      <c r="G43" s="568"/>
      <c r="H43" s="525"/>
      <c r="I43" s="320"/>
      <c r="J43" s="525"/>
      <c r="K43" s="569"/>
      <c r="L43" s="311"/>
      <c r="M43" s="557"/>
      <c r="N43" s="552"/>
      <c r="O43" s="320"/>
      <c r="P43" s="525"/>
      <c r="Q43" s="538"/>
      <c r="R43" s="311"/>
      <c r="S43" s="557"/>
      <c r="T43" s="560"/>
      <c r="U43" s="320"/>
      <c r="V43" s="525"/>
      <c r="W43" s="538"/>
      <c r="X43" s="311"/>
      <c r="Y43" s="558"/>
      <c r="Z43" s="555"/>
      <c r="AA43" s="320"/>
      <c r="AB43" s="525"/>
      <c r="AC43" s="558"/>
      <c r="AD43" s="311"/>
      <c r="AE43" s="533"/>
      <c r="AF43" s="535"/>
      <c r="AG43" s="320"/>
      <c r="AH43" s="525"/>
      <c r="AI43" s="537"/>
      <c r="AJ43" s="342"/>
    </row>
    <row r="44" spans="1:36" ht="7.5" customHeight="1" outlineLevel="1">
      <c r="A44" s="365"/>
      <c r="B44" s="366"/>
      <c r="C44" s="367"/>
      <c r="D44" s="367"/>
      <c r="E44" s="368"/>
      <c r="G44" s="568"/>
      <c r="H44" s="525"/>
      <c r="I44" s="320"/>
      <c r="J44" s="525"/>
      <c r="K44" s="569"/>
      <c r="L44" s="311"/>
      <c r="M44" s="557"/>
      <c r="N44" s="552"/>
      <c r="O44" s="320"/>
      <c r="P44" s="525"/>
      <c r="Q44" s="538"/>
      <c r="R44" s="311"/>
      <c r="S44" s="557"/>
      <c r="T44" s="560"/>
      <c r="U44" s="320"/>
      <c r="V44" s="525"/>
      <c r="W44" s="538"/>
      <c r="X44" s="311"/>
      <c r="Y44" s="558"/>
      <c r="Z44" s="555"/>
      <c r="AA44" s="320"/>
      <c r="AB44" s="525"/>
      <c r="AC44" s="558"/>
      <c r="AD44" s="311"/>
      <c r="AE44" s="533"/>
      <c r="AF44" s="535"/>
      <c r="AG44" s="320"/>
      <c r="AH44" s="525"/>
      <c r="AI44" s="537"/>
      <c r="AJ44" s="342"/>
    </row>
    <row r="45" spans="1:37" ht="18.75">
      <c r="A45" s="359">
        <f>'ПРОЦЕССЫ И ЗАДАЧИ КРАТКО'!A10</f>
        <v>20</v>
      </c>
      <c r="B45" s="360">
        <f>'ПРОЦЕССЫ И ЗАДАЧИ КРАТКО'!B10</f>
        <v>30</v>
      </c>
      <c r="C45" s="360">
        <f>'ПРОЦЕССЫ И ЗАДАЧИ КРАТКО'!C10</f>
        <v>0</v>
      </c>
      <c r="D45" s="360">
        <f>'ПРОЦЕССЫ И ЗАДАЧИ КРАТКО'!D10</f>
        <v>0</v>
      </c>
      <c r="E45" s="361" t="str">
        <f>'ПРОЦЕССЫ И ЗАДАЧИ КРАТКО'!E10</f>
        <v>·     Задачи инвестиционного планирования Программы развития территорий</v>
      </c>
      <c r="F45" s="276"/>
      <c r="G45" s="568"/>
      <c r="H45" s="525"/>
      <c r="I45" s="320"/>
      <c r="J45" s="525"/>
      <c r="K45" s="569"/>
      <c r="L45" s="311"/>
      <c r="M45" s="557"/>
      <c r="N45" s="552"/>
      <c r="O45" s="320"/>
      <c r="P45" s="525"/>
      <c r="Q45" s="538"/>
      <c r="R45" s="311"/>
      <c r="S45" s="557"/>
      <c r="T45" s="560"/>
      <c r="U45" s="320"/>
      <c r="V45" s="525"/>
      <c r="W45" s="538"/>
      <c r="X45" s="311"/>
      <c r="Y45" s="558"/>
      <c r="Z45" s="555"/>
      <c r="AA45" s="320"/>
      <c r="AB45" s="525"/>
      <c r="AC45" s="558"/>
      <c r="AD45" s="311"/>
      <c r="AE45" s="533"/>
      <c r="AF45" s="535"/>
      <c r="AG45" s="320"/>
      <c r="AH45" s="525"/>
      <c r="AI45" s="537"/>
      <c r="AJ45" s="342"/>
      <c r="AK45" s="303"/>
    </row>
    <row r="46" spans="1:37" ht="18.75" outlineLevel="1">
      <c r="A46" s="365">
        <f>$A$45</f>
        <v>20</v>
      </c>
      <c r="B46" s="366">
        <f>$B$45</f>
        <v>30</v>
      </c>
      <c r="C46" s="367">
        <v>10</v>
      </c>
      <c r="D46" s="367"/>
      <c r="E46" s="368" t="s">
        <v>839</v>
      </c>
      <c r="G46" s="568"/>
      <c r="H46" s="525"/>
      <c r="I46" s="320"/>
      <c r="J46" s="525"/>
      <c r="K46" s="569"/>
      <c r="L46" s="311"/>
      <c r="M46" s="557"/>
      <c r="N46" s="552"/>
      <c r="O46" s="320"/>
      <c r="P46" s="525"/>
      <c r="Q46" s="538"/>
      <c r="R46" s="311"/>
      <c r="S46" s="557"/>
      <c r="T46" s="560"/>
      <c r="U46" s="320"/>
      <c r="V46" s="525"/>
      <c r="W46" s="538"/>
      <c r="X46" s="311"/>
      <c r="Y46" s="558"/>
      <c r="Z46" s="555"/>
      <c r="AA46" s="320"/>
      <c r="AB46" s="525"/>
      <c r="AC46" s="558"/>
      <c r="AD46" s="311"/>
      <c r="AE46" s="533"/>
      <c r="AF46" s="535"/>
      <c r="AG46" s="320"/>
      <c r="AH46" s="525"/>
      <c r="AI46" s="537"/>
      <c r="AJ46" s="342"/>
      <c r="AK46" s="303"/>
    </row>
    <row r="47" spans="1:37" ht="18.75" outlineLevel="1">
      <c r="A47" s="365">
        <f>$A$45</f>
        <v>20</v>
      </c>
      <c r="B47" s="366">
        <f>$B$45</f>
        <v>30</v>
      </c>
      <c r="C47" s="367">
        <v>10</v>
      </c>
      <c r="D47" s="367"/>
      <c r="E47" s="368" t="s">
        <v>840</v>
      </c>
      <c r="G47" s="568"/>
      <c r="H47" s="525"/>
      <c r="I47" s="320"/>
      <c r="J47" s="525"/>
      <c r="K47" s="569"/>
      <c r="L47" s="311"/>
      <c r="M47" s="557"/>
      <c r="N47" s="552"/>
      <c r="O47" s="320"/>
      <c r="P47" s="525"/>
      <c r="Q47" s="538"/>
      <c r="R47" s="311"/>
      <c r="S47" s="557"/>
      <c r="T47" s="560"/>
      <c r="U47" s="320"/>
      <c r="V47" s="525"/>
      <c r="W47" s="538"/>
      <c r="X47" s="311"/>
      <c r="Y47" s="558"/>
      <c r="Z47" s="555"/>
      <c r="AA47" s="320"/>
      <c r="AB47" s="525"/>
      <c r="AC47" s="558"/>
      <c r="AD47" s="311"/>
      <c r="AE47" s="533"/>
      <c r="AF47" s="535"/>
      <c r="AG47" s="320"/>
      <c r="AH47" s="525"/>
      <c r="AI47" s="537"/>
      <c r="AJ47" s="342"/>
      <c r="AK47" s="303"/>
    </row>
    <row r="48" spans="1:36" ht="18.75" outlineLevel="1">
      <c r="A48" s="365">
        <f>$A$45</f>
        <v>20</v>
      </c>
      <c r="B48" s="366">
        <f>$B$45</f>
        <v>30</v>
      </c>
      <c r="C48" s="366">
        <v>20</v>
      </c>
      <c r="D48" s="367"/>
      <c r="E48" s="368" t="s">
        <v>841</v>
      </c>
      <c r="G48" s="568"/>
      <c r="H48" s="525"/>
      <c r="I48" s="320"/>
      <c r="J48" s="525"/>
      <c r="K48" s="569"/>
      <c r="L48" s="311"/>
      <c r="M48" s="557"/>
      <c r="N48" s="552"/>
      <c r="O48" s="320"/>
      <c r="P48" s="525"/>
      <c r="Q48" s="538"/>
      <c r="R48" s="311"/>
      <c r="S48" s="557"/>
      <c r="T48" s="560"/>
      <c r="U48" s="320"/>
      <c r="V48" s="525"/>
      <c r="W48" s="538"/>
      <c r="X48" s="311"/>
      <c r="Y48" s="558"/>
      <c r="Z48" s="555"/>
      <c r="AA48" s="320"/>
      <c r="AB48" s="525"/>
      <c r="AC48" s="558"/>
      <c r="AD48" s="311"/>
      <c r="AE48" s="533"/>
      <c r="AF48" s="535"/>
      <c r="AG48" s="320"/>
      <c r="AH48" s="525"/>
      <c r="AI48" s="537"/>
      <c r="AJ48" s="342"/>
    </row>
    <row r="49" spans="1:37" ht="18.75" outlineLevel="1">
      <c r="A49" s="365">
        <f>$A$45</f>
        <v>20</v>
      </c>
      <c r="B49" s="366">
        <f>$B$45</f>
        <v>30</v>
      </c>
      <c r="C49" s="367">
        <v>30</v>
      </c>
      <c r="D49" s="367"/>
      <c r="E49" s="368" t="s">
        <v>842</v>
      </c>
      <c r="G49" s="568"/>
      <c r="H49" s="525"/>
      <c r="I49" s="320"/>
      <c r="J49" s="525"/>
      <c r="K49" s="569"/>
      <c r="L49" s="311"/>
      <c r="M49" s="557"/>
      <c r="N49" s="552"/>
      <c r="O49" s="320"/>
      <c r="P49" s="525"/>
      <c r="Q49" s="538"/>
      <c r="R49" s="311"/>
      <c r="S49" s="557"/>
      <c r="T49" s="560"/>
      <c r="U49" s="320"/>
      <c r="V49" s="525"/>
      <c r="W49" s="538"/>
      <c r="X49" s="311"/>
      <c r="Y49" s="558"/>
      <c r="Z49" s="555"/>
      <c r="AA49" s="320"/>
      <c r="AB49" s="525"/>
      <c r="AC49" s="558"/>
      <c r="AD49" s="311"/>
      <c r="AE49" s="533"/>
      <c r="AF49" s="535"/>
      <c r="AG49" s="320"/>
      <c r="AH49" s="525"/>
      <c r="AI49" s="537"/>
      <c r="AJ49" s="342"/>
      <c r="AK49" s="302"/>
    </row>
    <row r="50" spans="1:37" ht="18.75" outlineLevel="1">
      <c r="A50" s="365">
        <f>$A$45</f>
        <v>20</v>
      </c>
      <c r="B50" s="366">
        <f>$B$45</f>
        <v>30</v>
      </c>
      <c r="C50" s="366">
        <v>40</v>
      </c>
      <c r="D50" s="367"/>
      <c r="E50" s="368" t="s">
        <v>843</v>
      </c>
      <c r="G50" s="568"/>
      <c r="H50" s="525"/>
      <c r="I50" s="320"/>
      <c r="J50" s="525"/>
      <c r="K50" s="569"/>
      <c r="L50" s="311"/>
      <c r="M50" s="557"/>
      <c r="N50" s="552"/>
      <c r="O50" s="320"/>
      <c r="P50" s="525"/>
      <c r="Q50" s="538"/>
      <c r="R50" s="311"/>
      <c r="S50" s="557"/>
      <c r="T50" s="560"/>
      <c r="U50" s="320"/>
      <c r="V50" s="525"/>
      <c r="W50" s="538"/>
      <c r="X50" s="311"/>
      <c r="Y50" s="558"/>
      <c r="Z50" s="555"/>
      <c r="AA50" s="320"/>
      <c r="AB50" s="525"/>
      <c r="AC50" s="558"/>
      <c r="AD50" s="311"/>
      <c r="AE50" s="533"/>
      <c r="AF50" s="535"/>
      <c r="AG50" s="320"/>
      <c r="AH50" s="525"/>
      <c r="AI50" s="537"/>
      <c r="AJ50" s="342"/>
      <c r="AK50" s="302"/>
    </row>
    <row r="51" spans="1:37" ht="7.5" customHeight="1" outlineLevel="1">
      <c r="A51" s="365"/>
      <c r="B51" s="366"/>
      <c r="C51" s="366"/>
      <c r="D51" s="367"/>
      <c r="E51" s="368"/>
      <c r="G51" s="568"/>
      <c r="H51" s="525"/>
      <c r="I51" s="320"/>
      <c r="J51" s="525"/>
      <c r="K51" s="569"/>
      <c r="L51" s="311"/>
      <c r="M51" s="557"/>
      <c r="N51" s="552"/>
      <c r="O51" s="320"/>
      <c r="P51" s="525"/>
      <c r="Q51" s="538"/>
      <c r="R51" s="311"/>
      <c r="S51" s="557"/>
      <c r="T51" s="560"/>
      <c r="U51" s="320"/>
      <c r="V51" s="525"/>
      <c r="W51" s="538"/>
      <c r="X51" s="311"/>
      <c r="Y51" s="558"/>
      <c r="Z51" s="555"/>
      <c r="AA51" s="320"/>
      <c r="AB51" s="525"/>
      <c r="AC51" s="558"/>
      <c r="AD51" s="311"/>
      <c r="AE51" s="533"/>
      <c r="AF51" s="535"/>
      <c r="AG51" s="320"/>
      <c r="AH51" s="525"/>
      <c r="AI51" s="537"/>
      <c r="AJ51" s="342"/>
      <c r="AK51" s="302"/>
    </row>
    <row r="52" spans="1:37" ht="18.75">
      <c r="A52" s="359">
        <f>'ПРОЦЕССЫ И ЗАДАЧИ КРАТКО'!A11</f>
        <v>20</v>
      </c>
      <c r="B52" s="360">
        <f>'ПРОЦЕССЫ И ЗАДАЧИ КРАТКО'!B11</f>
        <v>40</v>
      </c>
      <c r="C52" s="360">
        <f>'ПРОЦЕССЫ И ЗАДАЧИ КРАТКО'!C11</f>
        <v>0</v>
      </c>
      <c r="D52" s="360">
        <v>0</v>
      </c>
      <c r="E52" s="361" t="str">
        <f>'ПРОЦЕССЫ И ЗАДАЧИ КРАТКО'!E11</f>
        <v>·     Задачи организационного проектирования Программы развития территорий</v>
      </c>
      <c r="G52" s="568"/>
      <c r="H52" s="525"/>
      <c r="I52" s="320"/>
      <c r="J52" s="525"/>
      <c r="K52" s="569"/>
      <c r="L52" s="311"/>
      <c r="M52" s="557"/>
      <c r="N52" s="552"/>
      <c r="O52" s="320"/>
      <c r="P52" s="525"/>
      <c r="Q52" s="538"/>
      <c r="R52" s="311"/>
      <c r="S52" s="557"/>
      <c r="T52" s="560"/>
      <c r="U52" s="320"/>
      <c r="V52" s="525"/>
      <c r="W52" s="538"/>
      <c r="X52" s="311"/>
      <c r="Y52" s="558"/>
      <c r="Z52" s="555"/>
      <c r="AA52" s="320"/>
      <c r="AB52" s="525"/>
      <c r="AC52" s="558"/>
      <c r="AD52" s="311"/>
      <c r="AE52" s="533"/>
      <c r="AF52" s="535"/>
      <c r="AG52" s="320"/>
      <c r="AH52" s="525"/>
      <c r="AI52" s="537"/>
      <c r="AJ52" s="342"/>
      <c r="AK52" s="302"/>
    </row>
    <row r="53" spans="1:37" ht="18.75" outlineLevel="1">
      <c r="A53" s="365">
        <f>$A$52</f>
        <v>20</v>
      </c>
      <c r="B53" s="366">
        <f>$B$52</f>
        <v>40</v>
      </c>
      <c r="C53" s="367">
        <v>10</v>
      </c>
      <c r="D53" s="367"/>
      <c r="E53" s="368" t="s">
        <v>844</v>
      </c>
      <c r="G53" s="568"/>
      <c r="H53" s="525"/>
      <c r="I53" s="320"/>
      <c r="J53" s="525"/>
      <c r="K53" s="569"/>
      <c r="L53" s="311"/>
      <c r="M53" s="557"/>
      <c r="N53" s="552"/>
      <c r="O53" s="320"/>
      <c r="P53" s="525"/>
      <c r="Q53" s="538"/>
      <c r="R53" s="311"/>
      <c r="S53" s="557"/>
      <c r="T53" s="560"/>
      <c r="U53" s="320"/>
      <c r="V53" s="525"/>
      <c r="W53" s="538"/>
      <c r="X53" s="311"/>
      <c r="Y53" s="558"/>
      <c r="Z53" s="555"/>
      <c r="AA53" s="320"/>
      <c r="AB53" s="525"/>
      <c r="AC53" s="558"/>
      <c r="AD53" s="311"/>
      <c r="AE53" s="533"/>
      <c r="AF53" s="535"/>
      <c r="AG53" s="320"/>
      <c r="AH53" s="525"/>
      <c r="AI53" s="537"/>
      <c r="AJ53" s="342"/>
      <c r="AK53" s="302"/>
    </row>
    <row r="54" spans="1:37" ht="18.75" outlineLevel="1">
      <c r="A54" s="365">
        <f>$A$52</f>
        <v>20</v>
      </c>
      <c r="B54" s="366">
        <f>$B$52</f>
        <v>40</v>
      </c>
      <c r="C54" s="367">
        <v>20</v>
      </c>
      <c r="D54" s="367"/>
      <c r="E54" s="368" t="s">
        <v>845</v>
      </c>
      <c r="G54" s="568"/>
      <c r="H54" s="525"/>
      <c r="I54" s="320"/>
      <c r="J54" s="525"/>
      <c r="K54" s="569"/>
      <c r="L54" s="311"/>
      <c r="M54" s="557"/>
      <c r="N54" s="552"/>
      <c r="O54" s="320"/>
      <c r="P54" s="525"/>
      <c r="Q54" s="538"/>
      <c r="R54" s="311"/>
      <c r="S54" s="557"/>
      <c r="T54" s="560"/>
      <c r="U54" s="320"/>
      <c r="V54" s="525"/>
      <c r="W54" s="538"/>
      <c r="X54" s="311"/>
      <c r="Y54" s="558"/>
      <c r="Z54" s="555"/>
      <c r="AA54" s="320"/>
      <c r="AB54" s="525"/>
      <c r="AC54" s="558"/>
      <c r="AD54" s="311"/>
      <c r="AE54" s="533"/>
      <c r="AF54" s="535"/>
      <c r="AG54" s="320"/>
      <c r="AH54" s="525"/>
      <c r="AI54" s="537"/>
      <c r="AJ54" s="342"/>
      <c r="AK54" s="302"/>
    </row>
    <row r="55" spans="1:37" ht="18.75" outlineLevel="1">
      <c r="A55" s="365">
        <f>$A$52</f>
        <v>20</v>
      </c>
      <c r="B55" s="366">
        <f>$B$52</f>
        <v>40</v>
      </c>
      <c r="C55" s="367">
        <v>30</v>
      </c>
      <c r="D55" s="367"/>
      <c r="E55" s="368" t="s">
        <v>849</v>
      </c>
      <c r="G55" s="568"/>
      <c r="H55" s="525"/>
      <c r="I55" s="320"/>
      <c r="J55" s="525"/>
      <c r="K55" s="569"/>
      <c r="L55" s="311"/>
      <c r="M55" s="557"/>
      <c r="N55" s="552"/>
      <c r="O55" s="320"/>
      <c r="P55" s="525"/>
      <c r="Q55" s="538"/>
      <c r="R55" s="311"/>
      <c r="S55" s="557"/>
      <c r="T55" s="560"/>
      <c r="U55" s="320"/>
      <c r="V55" s="525"/>
      <c r="W55" s="538"/>
      <c r="X55" s="311"/>
      <c r="Y55" s="558"/>
      <c r="Z55" s="555"/>
      <c r="AA55" s="320"/>
      <c r="AB55" s="525"/>
      <c r="AC55" s="558"/>
      <c r="AD55" s="311"/>
      <c r="AE55" s="533"/>
      <c r="AF55" s="535"/>
      <c r="AG55" s="320"/>
      <c r="AH55" s="525"/>
      <c r="AI55" s="537"/>
      <c r="AJ55" s="342"/>
      <c r="AK55" s="302"/>
    </row>
    <row r="56" spans="1:42" s="275" customFormat="1" ht="18.75" outlineLevel="1">
      <c r="A56" s="365">
        <f>$A$52</f>
        <v>20</v>
      </c>
      <c r="B56" s="366">
        <f>$B$52</f>
        <v>40</v>
      </c>
      <c r="C56" s="367">
        <v>40</v>
      </c>
      <c r="D56" s="371"/>
      <c r="E56" s="372" t="s">
        <v>850</v>
      </c>
      <c r="F56" s="277"/>
      <c r="G56" s="568"/>
      <c r="H56" s="525"/>
      <c r="I56" s="320"/>
      <c r="J56" s="525"/>
      <c r="K56" s="569"/>
      <c r="L56" s="311"/>
      <c r="M56" s="557"/>
      <c r="N56" s="552"/>
      <c r="O56" s="320"/>
      <c r="P56" s="525"/>
      <c r="Q56" s="538"/>
      <c r="R56" s="311"/>
      <c r="S56" s="557"/>
      <c r="T56" s="560"/>
      <c r="U56" s="320"/>
      <c r="V56" s="525"/>
      <c r="W56" s="538"/>
      <c r="X56" s="311"/>
      <c r="Y56" s="558"/>
      <c r="Z56" s="555"/>
      <c r="AA56" s="320"/>
      <c r="AB56" s="525"/>
      <c r="AC56" s="558"/>
      <c r="AD56" s="311"/>
      <c r="AE56" s="533"/>
      <c r="AF56" s="535"/>
      <c r="AG56" s="320"/>
      <c r="AH56" s="525"/>
      <c r="AI56" s="537"/>
      <c r="AJ56" s="342"/>
      <c r="AK56" s="303"/>
      <c r="AL56" s="274"/>
      <c r="AM56" s="274"/>
      <c r="AN56" s="274"/>
      <c r="AO56" s="274"/>
      <c r="AP56" s="274"/>
    </row>
    <row r="57" spans="1:42" s="285" customFormat="1" ht="7.5" customHeight="1" outlineLevel="1">
      <c r="A57" s="355"/>
      <c r="B57" s="356"/>
      <c r="C57" s="373"/>
      <c r="D57" s="374"/>
      <c r="E57" s="375"/>
      <c r="F57" s="289"/>
      <c r="G57" s="568"/>
      <c r="H57" s="525"/>
      <c r="I57" s="320"/>
      <c r="J57" s="525"/>
      <c r="K57" s="569"/>
      <c r="L57" s="311"/>
      <c r="M57" s="557"/>
      <c r="N57" s="552"/>
      <c r="O57" s="320"/>
      <c r="P57" s="525"/>
      <c r="Q57" s="538"/>
      <c r="R57" s="311"/>
      <c r="S57" s="557"/>
      <c r="T57" s="560"/>
      <c r="U57" s="320"/>
      <c r="V57" s="525"/>
      <c r="W57" s="538"/>
      <c r="X57" s="311"/>
      <c r="Y57" s="558"/>
      <c r="Z57" s="555"/>
      <c r="AA57" s="320"/>
      <c r="AB57" s="525"/>
      <c r="AC57" s="558"/>
      <c r="AD57" s="311"/>
      <c r="AE57" s="533"/>
      <c r="AF57" s="535"/>
      <c r="AG57" s="320"/>
      <c r="AH57" s="525"/>
      <c r="AI57" s="537"/>
      <c r="AJ57" s="342"/>
      <c r="AK57" s="302"/>
      <c r="AL57" s="284"/>
      <c r="AM57" s="284"/>
      <c r="AN57" s="284"/>
      <c r="AO57" s="284"/>
      <c r="AP57" s="284"/>
    </row>
    <row r="58" spans="1:37" ht="18.75">
      <c r="A58" s="359">
        <f>'ПРОЦЕССЫ И ЗАДАЧИ КРАТКО'!A12</f>
        <v>20</v>
      </c>
      <c r="B58" s="360">
        <f>'ПРОЦЕССЫ И ЗАДАЧИ КРАТКО'!B12</f>
        <v>50</v>
      </c>
      <c r="C58" s="360">
        <f>'ПРОЦЕССЫ И ЗАДАЧИ КРАТКО'!C12</f>
        <v>0</v>
      </c>
      <c r="D58" s="360">
        <v>0</v>
      </c>
      <c r="E58" s="361" t="str">
        <f>'ПРОЦЕССЫ И ЗАДАЧИ КРАТКО'!E12</f>
        <v>·     Задачи нормативного правового обеспечения Программы развития территорий</v>
      </c>
      <c r="G58" s="568"/>
      <c r="H58" s="525"/>
      <c r="I58" s="320"/>
      <c r="J58" s="525"/>
      <c r="K58" s="569"/>
      <c r="L58" s="311"/>
      <c r="M58" s="557"/>
      <c r="N58" s="552"/>
      <c r="O58" s="320"/>
      <c r="P58" s="525"/>
      <c r="Q58" s="538"/>
      <c r="R58" s="311"/>
      <c r="S58" s="557"/>
      <c r="T58" s="560"/>
      <c r="U58" s="320"/>
      <c r="V58" s="525"/>
      <c r="W58" s="538"/>
      <c r="X58" s="311"/>
      <c r="Y58" s="558"/>
      <c r="Z58" s="555"/>
      <c r="AA58" s="320"/>
      <c r="AB58" s="525"/>
      <c r="AC58" s="558"/>
      <c r="AD58" s="311"/>
      <c r="AE58" s="533"/>
      <c r="AF58" s="535"/>
      <c r="AG58" s="320"/>
      <c r="AH58" s="525"/>
      <c r="AI58" s="537"/>
      <c r="AJ58" s="342"/>
      <c r="AK58" s="302"/>
    </row>
    <row r="59" spans="1:37" ht="18.75">
      <c r="A59" s="365">
        <f>$A$58</f>
        <v>20</v>
      </c>
      <c r="B59" s="366">
        <f>$B$58</f>
        <v>50</v>
      </c>
      <c r="C59" s="366">
        <v>10</v>
      </c>
      <c r="D59" s="360"/>
      <c r="E59" s="372" t="s">
        <v>851</v>
      </c>
      <c r="G59" s="568"/>
      <c r="H59" s="525"/>
      <c r="I59" s="320"/>
      <c r="J59" s="525"/>
      <c r="K59" s="569"/>
      <c r="L59" s="311"/>
      <c r="M59" s="557"/>
      <c r="N59" s="552"/>
      <c r="O59" s="320"/>
      <c r="P59" s="525"/>
      <c r="Q59" s="538"/>
      <c r="R59" s="311"/>
      <c r="S59" s="557"/>
      <c r="T59" s="560"/>
      <c r="U59" s="320"/>
      <c r="V59" s="525"/>
      <c r="W59" s="538"/>
      <c r="X59" s="311"/>
      <c r="Y59" s="558"/>
      <c r="Z59" s="555"/>
      <c r="AA59" s="320"/>
      <c r="AB59" s="525"/>
      <c r="AC59" s="558"/>
      <c r="AD59" s="311"/>
      <c r="AE59" s="533"/>
      <c r="AF59" s="535"/>
      <c r="AG59" s="320"/>
      <c r="AH59" s="525"/>
      <c r="AI59" s="537"/>
      <c r="AJ59" s="342"/>
      <c r="AK59" s="302"/>
    </row>
    <row r="60" spans="1:37" ht="18.75">
      <c r="A60" s="365">
        <f>$A$58</f>
        <v>20</v>
      </c>
      <c r="B60" s="366">
        <f>$B$58</f>
        <v>50</v>
      </c>
      <c r="C60" s="366">
        <v>20</v>
      </c>
      <c r="D60" s="360"/>
      <c r="E60" s="372" t="s">
        <v>852</v>
      </c>
      <c r="G60" s="568"/>
      <c r="H60" s="525"/>
      <c r="I60" s="320"/>
      <c r="J60" s="525"/>
      <c r="K60" s="569"/>
      <c r="L60" s="311"/>
      <c r="M60" s="557"/>
      <c r="N60" s="552"/>
      <c r="O60" s="320"/>
      <c r="P60" s="525"/>
      <c r="Q60" s="538"/>
      <c r="R60" s="311"/>
      <c r="S60" s="557"/>
      <c r="T60" s="560"/>
      <c r="U60" s="320"/>
      <c r="V60" s="525"/>
      <c r="W60" s="538"/>
      <c r="X60" s="311"/>
      <c r="Y60" s="558"/>
      <c r="Z60" s="555"/>
      <c r="AA60" s="320"/>
      <c r="AB60" s="525"/>
      <c r="AC60" s="558"/>
      <c r="AD60" s="311"/>
      <c r="AE60" s="533"/>
      <c r="AF60" s="535"/>
      <c r="AG60" s="320"/>
      <c r="AH60" s="525"/>
      <c r="AI60" s="537"/>
      <c r="AJ60" s="342"/>
      <c r="AK60" s="302"/>
    </row>
    <row r="61" spans="1:37" ht="18.75">
      <c r="A61" s="365">
        <f>$A$58</f>
        <v>20</v>
      </c>
      <c r="B61" s="366">
        <f>$B$58</f>
        <v>50</v>
      </c>
      <c r="C61" s="366">
        <v>30</v>
      </c>
      <c r="D61" s="360"/>
      <c r="E61" s="372" t="s">
        <v>853</v>
      </c>
      <c r="G61" s="568"/>
      <c r="H61" s="525"/>
      <c r="I61" s="320"/>
      <c r="J61" s="525"/>
      <c r="K61" s="569"/>
      <c r="L61" s="311"/>
      <c r="M61" s="557"/>
      <c r="N61" s="552"/>
      <c r="O61" s="320"/>
      <c r="P61" s="525"/>
      <c r="Q61" s="538"/>
      <c r="R61" s="311"/>
      <c r="S61" s="557"/>
      <c r="T61" s="560"/>
      <c r="U61" s="320"/>
      <c r="V61" s="525"/>
      <c r="W61" s="538"/>
      <c r="X61" s="311"/>
      <c r="Y61" s="558"/>
      <c r="Z61" s="555"/>
      <c r="AA61" s="320"/>
      <c r="AB61" s="525"/>
      <c r="AC61" s="558"/>
      <c r="AD61" s="311"/>
      <c r="AE61" s="533"/>
      <c r="AF61" s="535"/>
      <c r="AG61" s="320"/>
      <c r="AH61" s="525"/>
      <c r="AI61" s="537"/>
      <c r="AJ61" s="342"/>
      <c r="AK61" s="302"/>
    </row>
    <row r="62" spans="1:37" ht="31.5">
      <c r="A62" s="365">
        <f>$A$58</f>
        <v>20</v>
      </c>
      <c r="B62" s="366">
        <f>$B$58</f>
        <v>50</v>
      </c>
      <c r="C62" s="366">
        <v>40</v>
      </c>
      <c r="D62" s="367"/>
      <c r="E62" s="372" t="s">
        <v>537</v>
      </c>
      <c r="G62" s="568"/>
      <c r="H62" s="525"/>
      <c r="I62" s="320"/>
      <c r="J62" s="525"/>
      <c r="K62" s="569"/>
      <c r="L62" s="311"/>
      <c r="M62" s="557"/>
      <c r="N62" s="552"/>
      <c r="O62" s="320"/>
      <c r="P62" s="525"/>
      <c r="Q62" s="538"/>
      <c r="R62" s="311"/>
      <c r="S62" s="557"/>
      <c r="T62" s="560"/>
      <c r="U62" s="320"/>
      <c r="V62" s="525"/>
      <c r="W62" s="538"/>
      <c r="X62" s="311"/>
      <c r="Y62" s="558"/>
      <c r="Z62" s="555"/>
      <c r="AA62" s="320"/>
      <c r="AB62" s="525"/>
      <c r="AC62" s="558"/>
      <c r="AD62" s="311"/>
      <c r="AE62" s="533"/>
      <c r="AF62" s="535"/>
      <c r="AG62" s="320"/>
      <c r="AH62" s="525"/>
      <c r="AI62" s="537"/>
      <c r="AJ62" s="342"/>
      <c r="AK62" s="302"/>
    </row>
    <row r="63" spans="1:42" s="285" customFormat="1" ht="7.5" customHeight="1">
      <c r="A63" s="355"/>
      <c r="B63" s="356"/>
      <c r="C63" s="373"/>
      <c r="D63" s="374"/>
      <c r="E63" s="375"/>
      <c r="F63" s="289"/>
      <c r="G63" s="568"/>
      <c r="H63" s="525"/>
      <c r="I63" s="320"/>
      <c r="J63" s="525"/>
      <c r="K63" s="569"/>
      <c r="L63" s="311"/>
      <c r="M63" s="557"/>
      <c r="N63" s="552"/>
      <c r="O63" s="320"/>
      <c r="P63" s="525"/>
      <c r="Q63" s="538"/>
      <c r="R63" s="311"/>
      <c r="S63" s="557"/>
      <c r="T63" s="560"/>
      <c r="U63" s="320"/>
      <c r="V63" s="525"/>
      <c r="W63" s="538"/>
      <c r="X63" s="311"/>
      <c r="Y63" s="558"/>
      <c r="Z63" s="555"/>
      <c r="AA63" s="320"/>
      <c r="AB63" s="525"/>
      <c r="AC63" s="558"/>
      <c r="AD63" s="311"/>
      <c r="AE63" s="533"/>
      <c r="AF63" s="535"/>
      <c r="AG63" s="320"/>
      <c r="AH63" s="525"/>
      <c r="AI63" s="537"/>
      <c r="AJ63" s="342"/>
      <c r="AK63" s="302"/>
      <c r="AL63" s="284"/>
      <c r="AM63" s="284"/>
      <c r="AN63" s="284"/>
      <c r="AO63" s="284"/>
      <c r="AP63" s="284"/>
    </row>
    <row r="64" spans="1:37" ht="18.75">
      <c r="A64" s="359">
        <f>'ПРОЦЕССЫ И ЗАДАЧИ КРАТКО'!A7</f>
        <v>20</v>
      </c>
      <c r="B64" s="360">
        <f>'ПРОЦЕССЫ И ЗАДАЧИ КРАТКО'!B13</f>
        <v>60</v>
      </c>
      <c r="C64" s="360">
        <f>'ПРОЦЕССЫ И ЗАДАЧИ КРАТКО'!C7</f>
        <v>0</v>
      </c>
      <c r="D64" s="360">
        <f>'ПРОЦЕССЫ И ЗАДАЧИ КРАТКО'!D7</f>
        <v>0</v>
      </c>
      <c r="E64" s="361" t="str">
        <f>'ПРОЦЕССЫ И ЗАДАЧИ КРАТКО'!E13</f>
        <v>·     Задачи планирования проектов Программы развития территорий</v>
      </c>
      <c r="F64" s="276"/>
      <c r="G64" s="568"/>
      <c r="H64" s="525"/>
      <c r="I64" s="320"/>
      <c r="J64" s="525"/>
      <c r="K64" s="569"/>
      <c r="L64" s="311"/>
      <c r="M64" s="557"/>
      <c r="N64" s="552"/>
      <c r="O64" s="320"/>
      <c r="P64" s="525"/>
      <c r="Q64" s="538"/>
      <c r="R64" s="311"/>
      <c r="S64" s="557"/>
      <c r="T64" s="560"/>
      <c r="U64" s="320"/>
      <c r="V64" s="525"/>
      <c r="W64" s="538"/>
      <c r="X64" s="311"/>
      <c r="Y64" s="558"/>
      <c r="Z64" s="555"/>
      <c r="AA64" s="320"/>
      <c r="AB64" s="525"/>
      <c r="AC64" s="558"/>
      <c r="AD64" s="311"/>
      <c r="AE64" s="533"/>
      <c r="AF64" s="535"/>
      <c r="AG64" s="320"/>
      <c r="AH64" s="525"/>
      <c r="AI64" s="537"/>
      <c r="AJ64" s="342"/>
      <c r="AK64" s="303"/>
    </row>
    <row r="65" spans="1:42" s="275" customFormat="1" ht="18.75">
      <c r="A65" s="370">
        <f>$A$64</f>
        <v>20</v>
      </c>
      <c r="B65" s="371">
        <f>$B$64</f>
        <v>60</v>
      </c>
      <c r="C65" s="371">
        <v>10</v>
      </c>
      <c r="D65" s="371"/>
      <c r="E65" s="372" t="s">
        <v>846</v>
      </c>
      <c r="F65" s="277"/>
      <c r="G65" s="568"/>
      <c r="H65" s="525"/>
      <c r="I65" s="320"/>
      <c r="J65" s="525"/>
      <c r="K65" s="569"/>
      <c r="L65" s="311"/>
      <c r="M65" s="557"/>
      <c r="N65" s="552"/>
      <c r="O65" s="320"/>
      <c r="P65" s="525"/>
      <c r="Q65" s="538"/>
      <c r="R65" s="311"/>
      <c r="S65" s="557"/>
      <c r="T65" s="560"/>
      <c r="U65" s="320"/>
      <c r="V65" s="525"/>
      <c r="W65" s="538"/>
      <c r="X65" s="311"/>
      <c r="Y65" s="558"/>
      <c r="Z65" s="555"/>
      <c r="AA65" s="320"/>
      <c r="AB65" s="525"/>
      <c r="AC65" s="558"/>
      <c r="AD65" s="311"/>
      <c r="AE65" s="533"/>
      <c r="AF65" s="535"/>
      <c r="AG65" s="320"/>
      <c r="AH65" s="525"/>
      <c r="AI65" s="537"/>
      <c r="AJ65" s="342"/>
      <c r="AK65" s="302"/>
      <c r="AL65" s="274"/>
      <c r="AM65" s="274"/>
      <c r="AN65" s="274"/>
      <c r="AO65" s="274"/>
      <c r="AP65" s="274"/>
    </row>
    <row r="66" spans="1:42" s="275" customFormat="1" ht="18.75">
      <c r="A66" s="370">
        <f>$A$64</f>
        <v>20</v>
      </c>
      <c r="B66" s="371">
        <f>$B$64</f>
        <v>60</v>
      </c>
      <c r="C66" s="371">
        <v>20</v>
      </c>
      <c r="D66" s="371"/>
      <c r="E66" s="372" t="s">
        <v>539</v>
      </c>
      <c r="F66" s="277"/>
      <c r="G66" s="568"/>
      <c r="H66" s="525"/>
      <c r="I66" s="320"/>
      <c r="J66" s="525"/>
      <c r="K66" s="569"/>
      <c r="L66" s="311"/>
      <c r="M66" s="557"/>
      <c r="N66" s="552"/>
      <c r="O66" s="320"/>
      <c r="P66" s="525"/>
      <c r="Q66" s="538"/>
      <c r="R66" s="311"/>
      <c r="S66" s="557"/>
      <c r="T66" s="560"/>
      <c r="U66" s="320"/>
      <c r="V66" s="525"/>
      <c r="W66" s="538"/>
      <c r="X66" s="311"/>
      <c r="Y66" s="558"/>
      <c r="Z66" s="555"/>
      <c r="AA66" s="320"/>
      <c r="AB66" s="525"/>
      <c r="AC66" s="558"/>
      <c r="AD66" s="311"/>
      <c r="AE66" s="533"/>
      <c r="AF66" s="535"/>
      <c r="AG66" s="320"/>
      <c r="AH66" s="525"/>
      <c r="AI66" s="537"/>
      <c r="AJ66" s="342"/>
      <c r="AK66" s="302"/>
      <c r="AL66" s="274"/>
      <c r="AM66" s="274"/>
      <c r="AN66" s="274"/>
      <c r="AO66" s="274"/>
      <c r="AP66" s="274"/>
    </row>
    <row r="67" spans="1:42" s="275" customFormat="1" ht="18.75">
      <c r="A67" s="370">
        <f>$A$64</f>
        <v>20</v>
      </c>
      <c r="B67" s="371">
        <f>$B$64</f>
        <v>60</v>
      </c>
      <c r="C67" s="371">
        <v>30</v>
      </c>
      <c r="D67" s="371"/>
      <c r="E67" s="372" t="s">
        <v>538</v>
      </c>
      <c r="F67" s="277"/>
      <c r="G67" s="568"/>
      <c r="H67" s="525"/>
      <c r="I67" s="320"/>
      <c r="J67" s="525"/>
      <c r="K67" s="569"/>
      <c r="L67" s="311"/>
      <c r="M67" s="557"/>
      <c r="N67" s="552"/>
      <c r="O67" s="320"/>
      <c r="P67" s="525"/>
      <c r="Q67" s="538"/>
      <c r="R67" s="311"/>
      <c r="S67" s="557"/>
      <c r="T67" s="560"/>
      <c r="U67" s="320"/>
      <c r="V67" s="525"/>
      <c r="W67" s="538"/>
      <c r="X67" s="311"/>
      <c r="Y67" s="558"/>
      <c r="Z67" s="555"/>
      <c r="AA67" s="320"/>
      <c r="AB67" s="525"/>
      <c r="AC67" s="558"/>
      <c r="AD67" s="311"/>
      <c r="AE67" s="533"/>
      <c r="AF67" s="535"/>
      <c r="AG67" s="320"/>
      <c r="AH67" s="525"/>
      <c r="AI67" s="537"/>
      <c r="AJ67" s="342"/>
      <c r="AK67" s="302"/>
      <c r="AL67" s="274"/>
      <c r="AM67" s="274"/>
      <c r="AN67" s="274"/>
      <c r="AO67" s="274"/>
      <c r="AP67" s="274"/>
    </row>
    <row r="68" spans="1:42" s="275" customFormat="1" ht="18.75">
      <c r="A68" s="370">
        <f>$A$64</f>
        <v>20</v>
      </c>
      <c r="B68" s="371">
        <f>$B$64</f>
        <v>60</v>
      </c>
      <c r="C68" s="371">
        <v>40</v>
      </c>
      <c r="D68" s="371"/>
      <c r="E68" s="372" t="s">
        <v>847</v>
      </c>
      <c r="F68" s="277"/>
      <c r="G68" s="568"/>
      <c r="H68" s="525"/>
      <c r="I68" s="320"/>
      <c r="J68" s="525"/>
      <c r="K68" s="569"/>
      <c r="L68" s="311"/>
      <c r="M68" s="557"/>
      <c r="N68" s="552"/>
      <c r="O68" s="320"/>
      <c r="P68" s="525"/>
      <c r="Q68" s="538"/>
      <c r="R68" s="311"/>
      <c r="S68" s="557"/>
      <c r="T68" s="560"/>
      <c r="U68" s="320"/>
      <c r="V68" s="525"/>
      <c r="W68" s="538"/>
      <c r="X68" s="311"/>
      <c r="Y68" s="558"/>
      <c r="Z68" s="556"/>
      <c r="AA68" s="320"/>
      <c r="AB68" s="526"/>
      <c r="AC68" s="558"/>
      <c r="AD68" s="311"/>
      <c r="AE68" s="533"/>
      <c r="AF68" s="535"/>
      <c r="AG68" s="320"/>
      <c r="AH68" s="526"/>
      <c r="AI68" s="537"/>
      <c r="AJ68" s="342"/>
      <c r="AK68" s="302"/>
      <c r="AL68" s="274"/>
      <c r="AM68" s="274"/>
      <c r="AN68" s="274"/>
      <c r="AO68" s="274"/>
      <c r="AP68" s="274"/>
    </row>
    <row r="69" spans="1:42" s="275" customFormat="1" ht="7.5" customHeight="1">
      <c r="A69" s="370"/>
      <c r="B69" s="371"/>
      <c r="C69" s="371"/>
      <c r="D69" s="371"/>
      <c r="E69" s="372"/>
      <c r="F69" s="277"/>
      <c r="G69" s="568"/>
      <c r="H69" s="525"/>
      <c r="I69" s="320"/>
      <c r="J69" s="525"/>
      <c r="K69" s="569"/>
      <c r="L69" s="311"/>
      <c r="M69" s="557"/>
      <c r="N69" s="552"/>
      <c r="O69" s="320"/>
      <c r="P69" s="525"/>
      <c r="Q69" s="538"/>
      <c r="R69" s="311"/>
      <c r="S69" s="557"/>
      <c r="T69" s="560"/>
      <c r="U69" s="320"/>
      <c r="V69" s="525"/>
      <c r="W69" s="538"/>
      <c r="X69" s="311"/>
      <c r="Y69" s="558"/>
      <c r="Z69" s="315"/>
      <c r="AA69" s="320"/>
      <c r="AB69" s="314"/>
      <c r="AC69" s="558"/>
      <c r="AD69" s="311"/>
      <c r="AE69" s="533"/>
      <c r="AF69" s="535"/>
      <c r="AG69" s="320"/>
      <c r="AH69" s="314"/>
      <c r="AI69" s="537"/>
      <c r="AJ69" s="342"/>
      <c r="AK69" s="302"/>
      <c r="AL69" s="274"/>
      <c r="AM69" s="274"/>
      <c r="AN69" s="274"/>
      <c r="AO69" s="274"/>
      <c r="AP69" s="274"/>
    </row>
    <row r="70" spans="1:42" s="267" customFormat="1" ht="20.25">
      <c r="A70" s="355">
        <f>'ПРОЦЕССЫ И ЗАДАЧИ КРАТКО'!A14</f>
        <v>30</v>
      </c>
      <c r="B70" s="356">
        <f>'ПРОЦЕССЫ И ЗАДАЧИ КРАТКО'!B14</f>
        <v>0</v>
      </c>
      <c r="C70" s="356">
        <f>'ПРОЦЕССЫ И ЗАДАЧИ КРАТКО'!C14</f>
        <v>0</v>
      </c>
      <c r="D70" s="356">
        <f>'ПРОЦЕССЫ И ЗАДАЧИ КРАТКО'!D14</f>
        <v>0</v>
      </c>
      <c r="E70" s="357" t="str">
        <f>'ПРОЦЕССЫ И ЗАДАЧИ КРАТКО'!E14</f>
        <v>Инвестиционное  обеспечение Программы развития территорий</v>
      </c>
      <c r="F70" s="67"/>
      <c r="G70" s="568"/>
      <c r="H70" s="525"/>
      <c r="I70" s="320"/>
      <c r="J70" s="525"/>
      <c r="K70" s="569"/>
      <c r="L70" s="311"/>
      <c r="M70" s="557"/>
      <c r="N70" s="552"/>
      <c r="O70" s="320"/>
      <c r="P70" s="525"/>
      <c r="Q70" s="538"/>
      <c r="R70" s="311"/>
      <c r="S70" s="557"/>
      <c r="T70" s="560"/>
      <c r="U70" s="320"/>
      <c r="V70" s="525"/>
      <c r="W70" s="538"/>
      <c r="X70" s="311"/>
      <c r="Y70" s="558"/>
      <c r="Z70" s="554" t="s">
        <v>11</v>
      </c>
      <c r="AA70" s="320"/>
      <c r="AB70" s="524" t="s">
        <v>4</v>
      </c>
      <c r="AC70" s="558"/>
      <c r="AD70" s="311"/>
      <c r="AE70" s="533"/>
      <c r="AF70" s="535"/>
      <c r="AG70" s="320"/>
      <c r="AH70" s="524" t="s">
        <v>4</v>
      </c>
      <c r="AI70" s="537"/>
      <c r="AJ70" s="342"/>
      <c r="AK70" s="302"/>
      <c r="AL70" s="266"/>
      <c r="AM70" s="266"/>
      <c r="AN70" s="266"/>
      <c r="AO70" s="266"/>
      <c r="AP70" s="266"/>
    </row>
    <row r="71" spans="1:37" ht="7.5" customHeight="1">
      <c r="A71" s="355"/>
      <c r="B71" s="356"/>
      <c r="C71" s="356"/>
      <c r="D71" s="356"/>
      <c r="E71" s="358"/>
      <c r="F71" s="288"/>
      <c r="G71" s="568"/>
      <c r="H71" s="525"/>
      <c r="I71" s="320"/>
      <c r="J71" s="525"/>
      <c r="K71" s="569"/>
      <c r="L71" s="311"/>
      <c r="M71" s="557"/>
      <c r="N71" s="552"/>
      <c r="O71" s="320"/>
      <c r="P71" s="525"/>
      <c r="Q71" s="538"/>
      <c r="R71" s="311"/>
      <c r="S71" s="557"/>
      <c r="T71" s="560"/>
      <c r="U71" s="320"/>
      <c r="V71" s="525"/>
      <c r="W71" s="538"/>
      <c r="X71" s="311"/>
      <c r="Y71" s="558"/>
      <c r="Z71" s="555"/>
      <c r="AA71" s="320"/>
      <c r="AB71" s="525"/>
      <c r="AC71" s="558"/>
      <c r="AD71" s="311"/>
      <c r="AE71" s="533"/>
      <c r="AF71" s="535"/>
      <c r="AG71" s="320"/>
      <c r="AH71" s="525"/>
      <c r="AI71" s="537"/>
      <c r="AJ71" s="342"/>
      <c r="AK71" s="302"/>
    </row>
    <row r="72" spans="1:37" ht="18.75">
      <c r="A72" s="359">
        <f>'ПРОЦЕССЫ И ЗАДАЧИ КРАТКО'!A17</f>
        <v>30</v>
      </c>
      <c r="B72" s="360">
        <f>'ПРОЦЕССЫ И ЗАДАЧИ КРАТКО'!B17</f>
        <v>30</v>
      </c>
      <c r="C72" s="360">
        <f>'ПРОЦЕССЫ И ЗАДАЧИ КРАТКО'!C17</f>
        <v>0</v>
      </c>
      <c r="D72" s="360">
        <f>'ПРОЦЕССЫ И ЗАДАЧИ КРАТКО'!D17</f>
        <v>0</v>
      </c>
      <c r="E72" s="369" t="str">
        <f>'ПРОЦЕССЫ И ЗАДАЧИ КРАТКО'!E17</f>
        <v>·     Задачи привлечения прямых частных, корпоративных и коллективных (взаимных) инвестиций </v>
      </c>
      <c r="F72" s="29"/>
      <c r="G72" s="568"/>
      <c r="H72" s="525"/>
      <c r="I72" s="320"/>
      <c r="J72" s="525"/>
      <c r="K72" s="569"/>
      <c r="L72" s="311"/>
      <c r="M72" s="557"/>
      <c r="N72" s="552"/>
      <c r="O72" s="320"/>
      <c r="P72" s="525"/>
      <c r="Q72" s="538"/>
      <c r="R72" s="311"/>
      <c r="S72" s="557"/>
      <c r="T72" s="560"/>
      <c r="U72" s="320"/>
      <c r="V72" s="525"/>
      <c r="W72" s="538"/>
      <c r="X72" s="311"/>
      <c r="Y72" s="558"/>
      <c r="Z72" s="555"/>
      <c r="AA72" s="320"/>
      <c r="AB72" s="525"/>
      <c r="AC72" s="558"/>
      <c r="AD72" s="311"/>
      <c r="AE72" s="533"/>
      <c r="AF72" s="535"/>
      <c r="AG72" s="320"/>
      <c r="AH72" s="525"/>
      <c r="AI72" s="537"/>
      <c r="AJ72" s="342"/>
      <c r="AK72" s="303"/>
    </row>
    <row r="73" spans="1:37" s="397" customFormat="1" ht="11.25">
      <c r="A73" s="402">
        <f>'ПРОЦЕССЫ И ЗАДАЧИ КРАТКО'!A18</f>
        <v>30</v>
      </c>
      <c r="B73" s="403">
        <f>'ПРОЦЕССЫ И ЗАДАЧИ КРАТКО'!B18</f>
        <v>40</v>
      </c>
      <c r="C73" s="403">
        <f>'ПРОЦЕССЫ И ЗАДАЧИ КРАТКО'!C18</f>
        <v>0</v>
      </c>
      <c r="D73" s="395">
        <v>1</v>
      </c>
      <c r="E73" s="396" t="s">
        <v>192</v>
      </c>
      <c r="G73" s="568"/>
      <c r="H73" s="525"/>
      <c r="I73" s="398"/>
      <c r="J73" s="525"/>
      <c r="K73" s="569"/>
      <c r="L73" s="399"/>
      <c r="M73" s="557"/>
      <c r="N73" s="552"/>
      <c r="O73" s="398"/>
      <c r="P73" s="525"/>
      <c r="Q73" s="538"/>
      <c r="R73" s="399"/>
      <c r="S73" s="557"/>
      <c r="T73" s="560"/>
      <c r="U73" s="398"/>
      <c r="V73" s="525"/>
      <c r="W73" s="538"/>
      <c r="X73" s="399"/>
      <c r="Y73" s="558"/>
      <c r="Z73" s="555"/>
      <c r="AA73" s="398"/>
      <c r="AB73" s="525"/>
      <c r="AC73" s="558"/>
      <c r="AD73" s="399"/>
      <c r="AE73" s="533"/>
      <c r="AF73" s="535"/>
      <c r="AG73" s="398"/>
      <c r="AH73" s="525"/>
      <c r="AI73" s="537"/>
      <c r="AJ73" s="400"/>
      <c r="AK73" s="401"/>
    </row>
    <row r="74" spans="1:37" ht="18.75" outlineLevel="1">
      <c r="A74" s="365">
        <f>$A$72</f>
        <v>30</v>
      </c>
      <c r="B74" s="366">
        <f>$B$72</f>
        <v>30</v>
      </c>
      <c r="C74" s="367">
        <v>10</v>
      </c>
      <c r="D74" s="367"/>
      <c r="E74" s="368" t="s">
        <v>261</v>
      </c>
      <c r="G74" s="568"/>
      <c r="H74" s="525"/>
      <c r="I74" s="320"/>
      <c r="J74" s="525"/>
      <c r="K74" s="569"/>
      <c r="L74" s="311"/>
      <c r="M74" s="557"/>
      <c r="N74" s="552"/>
      <c r="O74" s="320"/>
      <c r="P74" s="525"/>
      <c r="Q74" s="538"/>
      <c r="R74" s="311"/>
      <c r="S74" s="557"/>
      <c r="T74" s="560"/>
      <c r="U74" s="320"/>
      <c r="V74" s="525"/>
      <c r="W74" s="538"/>
      <c r="X74" s="311"/>
      <c r="Y74" s="558"/>
      <c r="Z74" s="555"/>
      <c r="AA74" s="320"/>
      <c r="AB74" s="525"/>
      <c r="AC74" s="558"/>
      <c r="AD74" s="311"/>
      <c r="AE74" s="533"/>
      <c r="AF74" s="535"/>
      <c r="AG74" s="320"/>
      <c r="AH74" s="525"/>
      <c r="AI74" s="537"/>
      <c r="AJ74" s="342"/>
      <c r="AK74" s="302"/>
    </row>
    <row r="75" spans="1:37" ht="18.75" outlineLevel="1">
      <c r="A75" s="365">
        <f>$A$72</f>
        <v>30</v>
      </c>
      <c r="B75" s="366">
        <f>$B$72</f>
        <v>30</v>
      </c>
      <c r="C75" s="367">
        <v>20</v>
      </c>
      <c r="D75" s="367"/>
      <c r="E75" s="368" t="s">
        <v>260</v>
      </c>
      <c r="G75" s="568"/>
      <c r="H75" s="525"/>
      <c r="I75" s="320"/>
      <c r="J75" s="525"/>
      <c r="K75" s="569"/>
      <c r="L75" s="311"/>
      <c r="M75" s="557"/>
      <c r="N75" s="552"/>
      <c r="O75" s="320"/>
      <c r="P75" s="525"/>
      <c r="Q75" s="538"/>
      <c r="R75" s="311"/>
      <c r="S75" s="557"/>
      <c r="T75" s="560"/>
      <c r="U75" s="320"/>
      <c r="V75" s="525"/>
      <c r="W75" s="538"/>
      <c r="X75" s="311"/>
      <c r="Y75" s="558"/>
      <c r="Z75" s="555"/>
      <c r="AA75" s="320"/>
      <c r="AB75" s="525"/>
      <c r="AC75" s="558"/>
      <c r="AD75" s="311"/>
      <c r="AE75" s="533"/>
      <c r="AF75" s="535"/>
      <c r="AG75" s="320"/>
      <c r="AH75" s="525"/>
      <c r="AI75" s="537"/>
      <c r="AJ75" s="342"/>
      <c r="AK75" s="302"/>
    </row>
    <row r="76" spans="1:37" ht="18.75" outlineLevel="1">
      <c r="A76" s="365">
        <f>$A$72</f>
        <v>30</v>
      </c>
      <c r="B76" s="366">
        <f>$B$72</f>
        <v>30</v>
      </c>
      <c r="C76" s="367">
        <v>30</v>
      </c>
      <c r="D76" s="367"/>
      <c r="E76" s="368" t="s">
        <v>848</v>
      </c>
      <c r="G76" s="568"/>
      <c r="H76" s="525"/>
      <c r="I76" s="320"/>
      <c r="J76" s="525"/>
      <c r="K76" s="569"/>
      <c r="L76" s="311"/>
      <c r="M76" s="557"/>
      <c r="N76" s="552"/>
      <c r="O76" s="320"/>
      <c r="P76" s="525"/>
      <c r="Q76" s="538"/>
      <c r="R76" s="311"/>
      <c r="S76" s="557"/>
      <c r="T76" s="560"/>
      <c r="U76" s="320"/>
      <c r="V76" s="525"/>
      <c r="W76" s="538"/>
      <c r="X76" s="311"/>
      <c r="Y76" s="558"/>
      <c r="Z76" s="555"/>
      <c r="AA76" s="320"/>
      <c r="AB76" s="525"/>
      <c r="AC76" s="558"/>
      <c r="AD76" s="311"/>
      <c r="AE76" s="533"/>
      <c r="AF76" s="535"/>
      <c r="AG76" s="320"/>
      <c r="AH76" s="525"/>
      <c r="AI76" s="537"/>
      <c r="AJ76" s="342"/>
      <c r="AK76" s="302"/>
    </row>
    <row r="77" spans="1:37" ht="18.75" outlineLevel="1">
      <c r="A77" s="365">
        <f>$A$72</f>
        <v>30</v>
      </c>
      <c r="B77" s="366">
        <f>$B$72</f>
        <v>30</v>
      </c>
      <c r="C77" s="367">
        <v>40</v>
      </c>
      <c r="D77" s="367"/>
      <c r="E77" s="368" t="s">
        <v>531</v>
      </c>
      <c r="G77" s="568"/>
      <c r="H77" s="525"/>
      <c r="I77" s="320"/>
      <c r="J77" s="525"/>
      <c r="K77" s="569"/>
      <c r="L77" s="311"/>
      <c r="M77" s="557"/>
      <c r="N77" s="552"/>
      <c r="O77" s="320"/>
      <c r="P77" s="525"/>
      <c r="Q77" s="538"/>
      <c r="R77" s="311"/>
      <c r="S77" s="557"/>
      <c r="T77" s="560"/>
      <c r="U77" s="320"/>
      <c r="V77" s="525"/>
      <c r="W77" s="538"/>
      <c r="X77" s="311"/>
      <c r="Y77" s="558"/>
      <c r="Z77" s="555"/>
      <c r="AA77" s="320"/>
      <c r="AB77" s="525"/>
      <c r="AC77" s="558"/>
      <c r="AD77" s="311"/>
      <c r="AE77" s="533"/>
      <c r="AF77" s="535"/>
      <c r="AG77" s="320"/>
      <c r="AH77" s="525"/>
      <c r="AI77" s="537"/>
      <c r="AJ77" s="342"/>
      <c r="AK77" s="302"/>
    </row>
    <row r="78" spans="1:37" ht="7.5" customHeight="1" outlineLevel="1">
      <c r="A78" s="365"/>
      <c r="B78" s="366"/>
      <c r="C78" s="367"/>
      <c r="D78" s="367"/>
      <c r="E78" s="368"/>
      <c r="G78" s="568"/>
      <c r="H78" s="525"/>
      <c r="I78" s="320"/>
      <c r="J78" s="525"/>
      <c r="K78" s="569"/>
      <c r="L78" s="311"/>
      <c r="M78" s="557"/>
      <c r="N78" s="552"/>
      <c r="O78" s="320"/>
      <c r="P78" s="525"/>
      <c r="Q78" s="538"/>
      <c r="R78" s="311"/>
      <c r="S78" s="557"/>
      <c r="T78" s="560"/>
      <c r="U78" s="320"/>
      <c r="V78" s="525"/>
      <c r="W78" s="538"/>
      <c r="X78" s="311"/>
      <c r="Y78" s="558"/>
      <c r="Z78" s="555"/>
      <c r="AA78" s="320"/>
      <c r="AB78" s="525"/>
      <c r="AC78" s="558"/>
      <c r="AD78" s="311"/>
      <c r="AE78" s="533"/>
      <c r="AF78" s="535"/>
      <c r="AG78" s="320"/>
      <c r="AH78" s="525"/>
      <c r="AI78" s="537"/>
      <c r="AJ78" s="342"/>
      <c r="AK78" s="302"/>
    </row>
    <row r="79" spans="1:37" ht="18.75">
      <c r="A79" s="359">
        <f>'ПРОЦЕССЫ И ЗАДАЧИ КРАТКО'!A18</f>
        <v>30</v>
      </c>
      <c r="B79" s="360">
        <f>'ПРОЦЕССЫ И ЗАДАЧИ КРАТКО'!B18</f>
        <v>40</v>
      </c>
      <c r="C79" s="360">
        <f>'ПРОЦЕССЫ И ЗАДАЧИ КРАТКО'!C18</f>
        <v>0</v>
      </c>
      <c r="D79" s="360">
        <f>'ПРОЦЕССЫ И ЗАДАЧИ КРАТКО'!D18</f>
        <v>0</v>
      </c>
      <c r="E79" s="361" t="str">
        <f>'ПРОЦЕССЫ И ЗАДАЧИ КРАТКО'!E18</f>
        <v>·     Задачи привлечения бюджетных инвестиций </v>
      </c>
      <c r="F79" s="276"/>
      <c r="G79" s="568"/>
      <c r="H79" s="525"/>
      <c r="I79" s="320"/>
      <c r="J79" s="525"/>
      <c r="K79" s="569"/>
      <c r="L79" s="311"/>
      <c r="M79" s="557"/>
      <c r="N79" s="552"/>
      <c r="O79" s="320"/>
      <c r="P79" s="525"/>
      <c r="Q79" s="538"/>
      <c r="R79" s="311"/>
      <c r="S79" s="557"/>
      <c r="T79" s="560"/>
      <c r="U79" s="320"/>
      <c r="V79" s="525"/>
      <c r="W79" s="538"/>
      <c r="X79" s="311"/>
      <c r="Y79" s="558"/>
      <c r="Z79" s="555"/>
      <c r="AA79" s="320"/>
      <c r="AB79" s="525"/>
      <c r="AC79" s="558"/>
      <c r="AD79" s="311"/>
      <c r="AE79" s="533"/>
      <c r="AF79" s="535"/>
      <c r="AG79" s="320"/>
      <c r="AH79" s="525"/>
      <c r="AI79" s="537"/>
      <c r="AJ79" s="342"/>
      <c r="AK79" s="302"/>
    </row>
    <row r="80" spans="1:37" ht="31.5" outlineLevel="1">
      <c r="A80" s="365">
        <f>$A$79</f>
        <v>30</v>
      </c>
      <c r="B80" s="366">
        <f>$B$79</f>
        <v>40</v>
      </c>
      <c r="C80" s="366">
        <v>10</v>
      </c>
      <c r="D80" s="366"/>
      <c r="E80" s="368" t="s">
        <v>525</v>
      </c>
      <c r="F80" s="276"/>
      <c r="G80" s="568"/>
      <c r="H80" s="525"/>
      <c r="I80" s="320"/>
      <c r="J80" s="525"/>
      <c r="K80" s="569"/>
      <c r="L80" s="311"/>
      <c r="M80" s="557"/>
      <c r="N80" s="552"/>
      <c r="O80" s="320"/>
      <c r="P80" s="525"/>
      <c r="Q80" s="538"/>
      <c r="R80" s="311"/>
      <c r="S80" s="557"/>
      <c r="T80" s="560"/>
      <c r="U80" s="320"/>
      <c r="V80" s="525"/>
      <c r="W80" s="538"/>
      <c r="X80" s="311"/>
      <c r="Y80" s="558"/>
      <c r="Z80" s="555"/>
      <c r="AA80" s="320"/>
      <c r="AB80" s="525"/>
      <c r="AC80" s="558"/>
      <c r="AD80" s="311"/>
      <c r="AE80" s="533"/>
      <c r="AF80" s="535"/>
      <c r="AG80" s="320"/>
      <c r="AH80" s="525"/>
      <c r="AI80" s="537"/>
      <c r="AJ80" s="342"/>
      <c r="AK80" s="302"/>
    </row>
    <row r="81" spans="1:36" ht="31.5" outlineLevel="1">
      <c r="A81" s="365">
        <f>$A$79</f>
        <v>30</v>
      </c>
      <c r="B81" s="366">
        <f>$B$79</f>
        <v>40</v>
      </c>
      <c r="C81" s="366">
        <v>20</v>
      </c>
      <c r="D81" s="366"/>
      <c r="E81" s="368" t="s">
        <v>527</v>
      </c>
      <c r="F81" s="276"/>
      <c r="G81" s="568"/>
      <c r="H81" s="525"/>
      <c r="I81" s="320"/>
      <c r="J81" s="525"/>
      <c r="K81" s="569"/>
      <c r="L81" s="311"/>
      <c r="M81" s="557"/>
      <c r="N81" s="552"/>
      <c r="O81" s="320"/>
      <c r="P81" s="525"/>
      <c r="Q81" s="538"/>
      <c r="R81" s="311"/>
      <c r="S81" s="557"/>
      <c r="T81" s="560"/>
      <c r="U81" s="320"/>
      <c r="V81" s="525"/>
      <c r="W81" s="538"/>
      <c r="X81" s="311"/>
      <c r="Y81" s="558"/>
      <c r="Z81" s="555"/>
      <c r="AA81" s="320"/>
      <c r="AB81" s="525"/>
      <c r="AC81" s="558"/>
      <c r="AD81" s="311"/>
      <c r="AE81" s="533"/>
      <c r="AF81" s="535"/>
      <c r="AG81" s="320"/>
      <c r="AH81" s="525"/>
      <c r="AI81" s="537"/>
      <c r="AJ81" s="342"/>
    </row>
    <row r="82" spans="1:36" ht="31.5" outlineLevel="1">
      <c r="A82" s="365">
        <f aca="true" t="shared" si="0" ref="A82:A87">$A$79</f>
        <v>30</v>
      </c>
      <c r="B82" s="366">
        <f aca="true" t="shared" si="1" ref="B82:B87">$B$79</f>
        <v>40</v>
      </c>
      <c r="C82" s="366">
        <v>30</v>
      </c>
      <c r="D82" s="366"/>
      <c r="E82" s="368" t="s">
        <v>526</v>
      </c>
      <c r="F82" s="276"/>
      <c r="G82" s="568"/>
      <c r="H82" s="525"/>
      <c r="I82" s="320"/>
      <c r="J82" s="525"/>
      <c r="K82" s="569"/>
      <c r="L82" s="311"/>
      <c r="M82" s="557"/>
      <c r="N82" s="552"/>
      <c r="O82" s="320"/>
      <c r="P82" s="525"/>
      <c r="Q82" s="538"/>
      <c r="R82" s="311"/>
      <c r="S82" s="557"/>
      <c r="T82" s="560"/>
      <c r="U82" s="320"/>
      <c r="V82" s="525"/>
      <c r="W82" s="538"/>
      <c r="X82" s="311"/>
      <c r="Y82" s="558"/>
      <c r="Z82" s="555"/>
      <c r="AA82" s="320"/>
      <c r="AB82" s="525"/>
      <c r="AC82" s="558"/>
      <c r="AD82" s="311"/>
      <c r="AE82" s="533"/>
      <c r="AF82" s="535"/>
      <c r="AG82" s="320"/>
      <c r="AH82" s="525"/>
      <c r="AI82" s="537"/>
      <c r="AJ82" s="342"/>
    </row>
    <row r="83" spans="1:37" ht="18.75" outlineLevel="1">
      <c r="A83" s="365">
        <f t="shared" si="0"/>
        <v>30</v>
      </c>
      <c r="B83" s="366">
        <f t="shared" si="1"/>
        <v>40</v>
      </c>
      <c r="C83" s="366">
        <v>40</v>
      </c>
      <c r="D83" s="366"/>
      <c r="E83" s="368" t="s">
        <v>528</v>
      </c>
      <c r="F83" s="276"/>
      <c r="G83" s="568"/>
      <c r="H83" s="525"/>
      <c r="I83" s="320"/>
      <c r="J83" s="525"/>
      <c r="K83" s="569"/>
      <c r="L83" s="311"/>
      <c r="M83" s="557"/>
      <c r="N83" s="552"/>
      <c r="O83" s="320"/>
      <c r="P83" s="525"/>
      <c r="Q83" s="538"/>
      <c r="R83" s="311"/>
      <c r="S83" s="557"/>
      <c r="T83" s="560"/>
      <c r="U83" s="320"/>
      <c r="V83" s="525"/>
      <c r="W83" s="538"/>
      <c r="X83" s="311"/>
      <c r="Y83" s="558"/>
      <c r="Z83" s="555"/>
      <c r="AA83" s="320"/>
      <c r="AB83" s="525"/>
      <c r="AC83" s="558"/>
      <c r="AD83" s="311"/>
      <c r="AE83" s="533"/>
      <c r="AF83" s="535"/>
      <c r="AG83" s="320"/>
      <c r="AH83" s="525"/>
      <c r="AI83" s="537"/>
      <c r="AJ83" s="342"/>
      <c r="AK83" s="305"/>
    </row>
    <row r="84" spans="1:37" ht="18.75" outlineLevel="1">
      <c r="A84" s="365">
        <f t="shared" si="0"/>
        <v>30</v>
      </c>
      <c r="B84" s="366">
        <f t="shared" si="1"/>
        <v>40</v>
      </c>
      <c r="C84" s="366">
        <v>50</v>
      </c>
      <c r="D84" s="366"/>
      <c r="E84" s="368" t="s">
        <v>529</v>
      </c>
      <c r="F84" s="276"/>
      <c r="G84" s="568"/>
      <c r="H84" s="525"/>
      <c r="I84" s="320"/>
      <c r="J84" s="525"/>
      <c r="K84" s="569"/>
      <c r="L84" s="311"/>
      <c r="M84" s="557"/>
      <c r="N84" s="552"/>
      <c r="O84" s="320"/>
      <c r="P84" s="525"/>
      <c r="Q84" s="538"/>
      <c r="R84" s="311"/>
      <c r="S84" s="557"/>
      <c r="T84" s="560"/>
      <c r="U84" s="320"/>
      <c r="V84" s="525"/>
      <c r="W84" s="538"/>
      <c r="X84" s="311"/>
      <c r="Y84" s="558"/>
      <c r="Z84" s="555"/>
      <c r="AA84" s="320"/>
      <c r="AB84" s="525"/>
      <c r="AC84" s="558"/>
      <c r="AD84" s="311"/>
      <c r="AE84" s="533"/>
      <c r="AF84" s="535"/>
      <c r="AG84" s="320"/>
      <c r="AH84" s="525"/>
      <c r="AI84" s="537"/>
      <c r="AJ84" s="342"/>
      <c r="AK84" s="305"/>
    </row>
    <row r="85" spans="1:37" ht="18.75" outlineLevel="1">
      <c r="A85" s="365">
        <f t="shared" si="0"/>
        <v>30</v>
      </c>
      <c r="B85" s="366">
        <f t="shared" si="1"/>
        <v>40</v>
      </c>
      <c r="C85" s="366">
        <v>60</v>
      </c>
      <c r="D85" s="366"/>
      <c r="E85" s="368" t="s">
        <v>530</v>
      </c>
      <c r="F85" s="276"/>
      <c r="G85" s="568"/>
      <c r="H85" s="525"/>
      <c r="I85" s="320"/>
      <c r="J85" s="525"/>
      <c r="K85" s="569"/>
      <c r="L85" s="311"/>
      <c r="M85" s="557"/>
      <c r="N85" s="552"/>
      <c r="O85" s="320"/>
      <c r="P85" s="525"/>
      <c r="Q85" s="538"/>
      <c r="R85" s="311"/>
      <c r="S85" s="557"/>
      <c r="T85" s="560"/>
      <c r="U85" s="320"/>
      <c r="V85" s="525"/>
      <c r="W85" s="538"/>
      <c r="X85" s="311"/>
      <c r="Y85" s="558"/>
      <c r="Z85" s="555"/>
      <c r="AA85" s="320"/>
      <c r="AB85" s="525"/>
      <c r="AC85" s="558"/>
      <c r="AD85" s="311"/>
      <c r="AE85" s="533"/>
      <c r="AF85" s="535"/>
      <c r="AG85" s="320"/>
      <c r="AH85" s="525"/>
      <c r="AI85" s="537"/>
      <c r="AJ85" s="342"/>
      <c r="AK85" s="305"/>
    </row>
    <row r="86" spans="1:37" ht="18.75" outlineLevel="1">
      <c r="A86" s="365">
        <f t="shared" si="0"/>
        <v>30</v>
      </c>
      <c r="B86" s="366">
        <f t="shared" si="1"/>
        <v>40</v>
      </c>
      <c r="C86" s="366">
        <v>70</v>
      </c>
      <c r="D86" s="366"/>
      <c r="E86" s="368" t="s">
        <v>543</v>
      </c>
      <c r="F86" s="276"/>
      <c r="G86" s="568"/>
      <c r="H86" s="525"/>
      <c r="I86" s="320"/>
      <c r="J86" s="525"/>
      <c r="K86" s="569"/>
      <c r="L86" s="311"/>
      <c r="M86" s="557"/>
      <c r="N86" s="552"/>
      <c r="O86" s="320"/>
      <c r="P86" s="525"/>
      <c r="Q86" s="538"/>
      <c r="R86" s="311"/>
      <c r="S86" s="557"/>
      <c r="T86" s="560"/>
      <c r="U86" s="320"/>
      <c r="V86" s="525"/>
      <c r="W86" s="538"/>
      <c r="X86" s="311"/>
      <c r="Y86" s="558"/>
      <c r="Z86" s="555"/>
      <c r="AA86" s="320"/>
      <c r="AB86" s="525"/>
      <c r="AC86" s="558"/>
      <c r="AD86" s="311"/>
      <c r="AE86" s="533"/>
      <c r="AF86" s="535"/>
      <c r="AG86" s="320"/>
      <c r="AH86" s="525"/>
      <c r="AI86" s="537"/>
      <c r="AJ86" s="342"/>
      <c r="AK86" s="305"/>
    </row>
    <row r="87" spans="1:37" ht="31.5" outlineLevel="1">
      <c r="A87" s="365">
        <f t="shared" si="0"/>
        <v>30</v>
      </c>
      <c r="B87" s="366">
        <f t="shared" si="1"/>
        <v>40</v>
      </c>
      <c r="C87" s="366">
        <v>80</v>
      </c>
      <c r="D87" s="366"/>
      <c r="E87" s="368" t="s">
        <v>533</v>
      </c>
      <c r="F87" s="276"/>
      <c r="G87" s="568"/>
      <c r="H87" s="525"/>
      <c r="I87" s="320"/>
      <c r="J87" s="525"/>
      <c r="K87" s="569"/>
      <c r="L87" s="311"/>
      <c r="M87" s="557"/>
      <c r="N87" s="552"/>
      <c r="O87" s="320"/>
      <c r="P87" s="525"/>
      <c r="Q87" s="538"/>
      <c r="R87" s="311"/>
      <c r="S87" s="557"/>
      <c r="T87" s="560"/>
      <c r="U87" s="320"/>
      <c r="V87" s="525"/>
      <c r="W87" s="538"/>
      <c r="X87" s="311"/>
      <c r="Y87" s="558"/>
      <c r="Z87" s="555"/>
      <c r="AA87" s="320"/>
      <c r="AB87" s="525"/>
      <c r="AC87" s="558"/>
      <c r="AD87" s="311"/>
      <c r="AE87" s="533"/>
      <c r="AF87" s="535"/>
      <c r="AG87" s="320"/>
      <c r="AH87" s="525"/>
      <c r="AI87" s="537"/>
      <c r="AJ87" s="342"/>
      <c r="AK87" s="305"/>
    </row>
    <row r="88" spans="1:37" ht="7.5" customHeight="1" outlineLevel="1">
      <c r="A88" s="365"/>
      <c r="B88" s="366"/>
      <c r="C88" s="367"/>
      <c r="D88" s="367"/>
      <c r="E88" s="368"/>
      <c r="G88" s="568"/>
      <c r="H88" s="525"/>
      <c r="I88" s="320"/>
      <c r="J88" s="525"/>
      <c r="K88" s="569"/>
      <c r="L88" s="311"/>
      <c r="M88" s="557"/>
      <c r="N88" s="552"/>
      <c r="O88" s="320"/>
      <c r="P88" s="525"/>
      <c r="Q88" s="538"/>
      <c r="R88" s="311"/>
      <c r="S88" s="557"/>
      <c r="T88" s="560"/>
      <c r="U88" s="320"/>
      <c r="V88" s="525"/>
      <c r="W88" s="538"/>
      <c r="X88" s="311"/>
      <c r="Y88" s="558"/>
      <c r="Z88" s="555"/>
      <c r="AA88" s="320"/>
      <c r="AB88" s="525"/>
      <c r="AC88" s="558"/>
      <c r="AD88" s="311"/>
      <c r="AE88" s="533"/>
      <c r="AF88" s="535"/>
      <c r="AG88" s="320"/>
      <c r="AH88" s="525"/>
      <c r="AI88" s="537"/>
      <c r="AJ88" s="342"/>
      <c r="AK88" s="305"/>
    </row>
    <row r="89" spans="1:37" ht="18.75">
      <c r="A89" s="359">
        <f>'ПРОЦЕССЫ И ЗАДАЧИ КРАТКО'!A19</f>
        <v>30</v>
      </c>
      <c r="B89" s="360">
        <f>'ПРОЦЕССЫ И ЗАДАЧИ КРАТКО'!B19</f>
        <v>50</v>
      </c>
      <c r="C89" s="360">
        <f>'ПРОЦЕССЫ И ЗАДАЧИ КРАТКО'!C19</f>
        <v>0</v>
      </c>
      <c r="D89" s="360">
        <f>'ПРОЦЕССЫ И ЗАДАЧИ КРАТКО'!D19</f>
        <v>0</v>
      </c>
      <c r="E89" s="361" t="str">
        <f>'ПРОЦЕССЫ И ЗАДАЧИ КРАТКО'!E19</f>
        <v>·     Задачи создания благоприятных условий для кредитования проектов, входящих в  Программу развития  территорий</v>
      </c>
      <c r="F89" s="276"/>
      <c r="G89" s="568"/>
      <c r="H89" s="525"/>
      <c r="I89" s="320"/>
      <c r="J89" s="525"/>
      <c r="K89" s="569"/>
      <c r="L89" s="311"/>
      <c r="M89" s="557"/>
      <c r="N89" s="552"/>
      <c r="O89" s="320"/>
      <c r="P89" s="525"/>
      <c r="Q89" s="538"/>
      <c r="R89" s="311"/>
      <c r="S89" s="557"/>
      <c r="T89" s="560"/>
      <c r="U89" s="320"/>
      <c r="V89" s="525"/>
      <c r="W89" s="538"/>
      <c r="X89" s="311"/>
      <c r="Y89" s="558"/>
      <c r="Z89" s="555"/>
      <c r="AA89" s="320"/>
      <c r="AB89" s="525"/>
      <c r="AC89" s="558"/>
      <c r="AD89" s="311"/>
      <c r="AE89" s="533"/>
      <c r="AF89" s="535"/>
      <c r="AG89" s="320"/>
      <c r="AH89" s="525"/>
      <c r="AI89" s="537"/>
      <c r="AJ89" s="342"/>
      <c r="AK89" s="305"/>
    </row>
    <row r="90" spans="1:37" ht="18.75" outlineLevel="1">
      <c r="A90" s="365">
        <f>$A$89</f>
        <v>30</v>
      </c>
      <c r="B90" s="366">
        <f>$B$89</f>
        <v>50</v>
      </c>
      <c r="C90" s="367">
        <v>10</v>
      </c>
      <c r="D90" s="367"/>
      <c r="E90" s="368" t="s">
        <v>487</v>
      </c>
      <c r="G90" s="568"/>
      <c r="H90" s="525"/>
      <c r="I90" s="320"/>
      <c r="J90" s="525"/>
      <c r="K90" s="569"/>
      <c r="L90" s="311"/>
      <c r="M90" s="557"/>
      <c r="N90" s="552"/>
      <c r="O90" s="320"/>
      <c r="P90" s="525"/>
      <c r="Q90" s="538"/>
      <c r="R90" s="311"/>
      <c r="S90" s="557"/>
      <c r="T90" s="560"/>
      <c r="U90" s="320"/>
      <c r="V90" s="525"/>
      <c r="W90" s="538"/>
      <c r="X90" s="311"/>
      <c r="Y90" s="558"/>
      <c r="Z90" s="555"/>
      <c r="AA90" s="320"/>
      <c r="AB90" s="525"/>
      <c r="AC90" s="558"/>
      <c r="AD90" s="311"/>
      <c r="AE90" s="533"/>
      <c r="AF90" s="535"/>
      <c r="AG90" s="320"/>
      <c r="AH90" s="525"/>
      <c r="AI90" s="537"/>
      <c r="AJ90" s="342"/>
      <c r="AK90" s="306"/>
    </row>
    <row r="91" spans="1:37" ht="18.75" outlineLevel="1">
      <c r="A91" s="365">
        <f>$A$89</f>
        <v>30</v>
      </c>
      <c r="B91" s="366">
        <f>$B$89</f>
        <v>50</v>
      </c>
      <c r="C91" s="367">
        <v>20</v>
      </c>
      <c r="D91" s="367"/>
      <c r="E91" s="368" t="s">
        <v>488</v>
      </c>
      <c r="G91" s="568"/>
      <c r="H91" s="525"/>
      <c r="I91" s="320"/>
      <c r="J91" s="525"/>
      <c r="K91" s="569"/>
      <c r="L91" s="311"/>
      <c r="M91" s="557"/>
      <c r="N91" s="552"/>
      <c r="O91" s="320"/>
      <c r="P91" s="525"/>
      <c r="Q91" s="538"/>
      <c r="R91" s="311"/>
      <c r="S91" s="557"/>
      <c r="T91" s="560"/>
      <c r="U91" s="320"/>
      <c r="V91" s="525"/>
      <c r="W91" s="538"/>
      <c r="X91" s="311"/>
      <c r="Y91" s="558"/>
      <c r="Z91" s="555"/>
      <c r="AA91" s="320"/>
      <c r="AB91" s="525"/>
      <c r="AC91" s="558"/>
      <c r="AD91" s="311"/>
      <c r="AE91" s="533"/>
      <c r="AF91" s="535"/>
      <c r="AG91" s="320"/>
      <c r="AH91" s="525"/>
      <c r="AI91" s="537"/>
      <c r="AJ91" s="342"/>
      <c r="AK91" s="306"/>
    </row>
    <row r="92" spans="1:36" ht="18.75" outlineLevel="1">
      <c r="A92" s="365">
        <f>$A$89</f>
        <v>30</v>
      </c>
      <c r="B92" s="366">
        <f>$B$89</f>
        <v>50</v>
      </c>
      <c r="C92" s="367">
        <v>30</v>
      </c>
      <c r="D92" s="367"/>
      <c r="E92" s="368" t="s">
        <v>536</v>
      </c>
      <c r="G92" s="568"/>
      <c r="H92" s="525"/>
      <c r="I92" s="320"/>
      <c r="J92" s="525"/>
      <c r="K92" s="569"/>
      <c r="L92" s="311"/>
      <c r="M92" s="557"/>
      <c r="N92" s="552"/>
      <c r="O92" s="320"/>
      <c r="P92" s="525"/>
      <c r="Q92" s="538"/>
      <c r="R92" s="311"/>
      <c r="S92" s="557"/>
      <c r="T92" s="560"/>
      <c r="U92" s="320"/>
      <c r="V92" s="525"/>
      <c r="W92" s="538"/>
      <c r="X92" s="311"/>
      <c r="Y92" s="558"/>
      <c r="Z92" s="555"/>
      <c r="AA92" s="320"/>
      <c r="AB92" s="525"/>
      <c r="AC92" s="558"/>
      <c r="AD92" s="311"/>
      <c r="AE92" s="533"/>
      <c r="AF92" s="535"/>
      <c r="AG92" s="320"/>
      <c r="AH92" s="525"/>
      <c r="AI92" s="537"/>
      <c r="AJ92" s="342"/>
    </row>
    <row r="93" spans="1:36" ht="18.75" outlineLevel="1">
      <c r="A93" s="365">
        <f>$A$89</f>
        <v>30</v>
      </c>
      <c r="B93" s="366">
        <f>$B$89</f>
        <v>50</v>
      </c>
      <c r="C93" s="367">
        <v>40</v>
      </c>
      <c r="D93" s="367"/>
      <c r="E93" s="368" t="s">
        <v>540</v>
      </c>
      <c r="G93" s="568"/>
      <c r="H93" s="525"/>
      <c r="I93" s="320"/>
      <c r="J93" s="525"/>
      <c r="K93" s="569"/>
      <c r="L93" s="311"/>
      <c r="M93" s="557"/>
      <c r="N93" s="552"/>
      <c r="O93" s="320"/>
      <c r="P93" s="525"/>
      <c r="Q93" s="538"/>
      <c r="R93" s="311"/>
      <c r="S93" s="557"/>
      <c r="T93" s="560"/>
      <c r="U93" s="320"/>
      <c r="V93" s="525"/>
      <c r="W93" s="538"/>
      <c r="X93" s="311"/>
      <c r="Y93" s="558"/>
      <c r="Z93" s="555"/>
      <c r="AA93" s="320"/>
      <c r="AB93" s="525"/>
      <c r="AC93" s="558"/>
      <c r="AD93" s="311"/>
      <c r="AE93" s="533"/>
      <c r="AF93" s="535"/>
      <c r="AG93" s="320"/>
      <c r="AH93" s="525"/>
      <c r="AI93" s="537"/>
      <c r="AJ93" s="342"/>
    </row>
    <row r="94" spans="1:36" ht="18.75" outlineLevel="1">
      <c r="A94" s="365">
        <f>$A$89</f>
        <v>30</v>
      </c>
      <c r="B94" s="366">
        <f>$B$89</f>
        <v>50</v>
      </c>
      <c r="C94" s="367">
        <v>50</v>
      </c>
      <c r="D94" s="367"/>
      <c r="E94" s="368" t="s">
        <v>541</v>
      </c>
      <c r="G94" s="568"/>
      <c r="H94" s="525"/>
      <c r="I94" s="320"/>
      <c r="J94" s="525"/>
      <c r="K94" s="569"/>
      <c r="L94" s="311"/>
      <c r="M94" s="557"/>
      <c r="N94" s="552"/>
      <c r="O94" s="320"/>
      <c r="P94" s="525"/>
      <c r="Q94" s="538"/>
      <c r="R94" s="311"/>
      <c r="S94" s="557"/>
      <c r="T94" s="560"/>
      <c r="U94" s="320"/>
      <c r="V94" s="525"/>
      <c r="W94" s="538"/>
      <c r="X94" s="311"/>
      <c r="Y94" s="558"/>
      <c r="Z94" s="556"/>
      <c r="AA94" s="320"/>
      <c r="AB94" s="526"/>
      <c r="AC94" s="558"/>
      <c r="AD94" s="311"/>
      <c r="AE94" s="533"/>
      <c r="AF94" s="535"/>
      <c r="AG94" s="320"/>
      <c r="AH94" s="526"/>
      <c r="AI94" s="537"/>
      <c r="AJ94" s="342"/>
    </row>
    <row r="95" spans="1:36" ht="7.5" customHeight="1">
      <c r="A95" s="365"/>
      <c r="B95" s="366"/>
      <c r="C95" s="367"/>
      <c r="D95" s="367"/>
      <c r="E95" s="368"/>
      <c r="G95" s="568"/>
      <c r="H95" s="525"/>
      <c r="I95" s="320"/>
      <c r="J95" s="525"/>
      <c r="K95" s="569"/>
      <c r="L95" s="311"/>
      <c r="M95" s="557"/>
      <c r="N95" s="552"/>
      <c r="O95" s="320"/>
      <c r="P95" s="525"/>
      <c r="Q95" s="538"/>
      <c r="R95" s="311"/>
      <c r="S95" s="557"/>
      <c r="T95" s="560"/>
      <c r="U95" s="320"/>
      <c r="V95" s="525"/>
      <c r="W95" s="538"/>
      <c r="X95" s="311"/>
      <c r="Y95" s="558"/>
      <c r="Z95" s="315"/>
      <c r="AA95" s="320"/>
      <c r="AB95" s="314"/>
      <c r="AC95" s="558"/>
      <c r="AD95" s="311"/>
      <c r="AE95" s="533"/>
      <c r="AF95" s="535"/>
      <c r="AG95" s="320"/>
      <c r="AH95" s="314"/>
      <c r="AI95" s="537"/>
      <c r="AJ95" s="343"/>
    </row>
    <row r="96" spans="1:42" s="32" customFormat="1" ht="20.25">
      <c r="A96" s="355">
        <f>'ПРОЦЕССЫ И ЗАДАЧИ КРАТКО'!A20</f>
        <v>40</v>
      </c>
      <c r="B96" s="356">
        <f>'ПРОЦЕССЫ И ЗАДАЧИ КРАТКО'!B20</f>
        <v>0</v>
      </c>
      <c r="C96" s="356">
        <f>'ПРОЦЕССЫ И ЗАДАЧИ КРАТКО'!C20</f>
        <v>0</v>
      </c>
      <c r="D96" s="356">
        <f>'ПРОЦЕССЫ И ЗАДАЧИ КРАТКО'!D20</f>
        <v>0</v>
      </c>
      <c r="E96" s="357" t="str">
        <f>'ПРОЦЕССЫ И ЗАДАЧИ КРАТКО'!E20</f>
        <v>Инженерные изыскания в целях градостроительного планирования развития территорий</v>
      </c>
      <c r="F96" s="283"/>
      <c r="G96" s="568"/>
      <c r="H96" s="525"/>
      <c r="I96" s="320"/>
      <c r="J96" s="525"/>
      <c r="K96" s="569"/>
      <c r="L96" s="311"/>
      <c r="M96" s="557"/>
      <c r="N96" s="552"/>
      <c r="O96" s="320"/>
      <c r="P96" s="525"/>
      <c r="Q96" s="538"/>
      <c r="R96" s="311"/>
      <c r="S96" s="557"/>
      <c r="T96" s="560"/>
      <c r="U96" s="320"/>
      <c r="V96" s="525"/>
      <c r="W96" s="538"/>
      <c r="X96" s="311"/>
      <c r="Y96" s="558"/>
      <c r="Z96" s="554" t="s">
        <v>10</v>
      </c>
      <c r="AA96" s="320"/>
      <c r="AB96" s="524" t="s">
        <v>5</v>
      </c>
      <c r="AC96" s="558"/>
      <c r="AD96" s="311"/>
      <c r="AE96" s="533"/>
      <c r="AF96" s="535"/>
      <c r="AG96" s="320"/>
      <c r="AH96" s="524" t="s">
        <v>5</v>
      </c>
      <c r="AI96" s="537"/>
      <c r="AJ96" s="342"/>
      <c r="AK96" s="22"/>
      <c r="AL96" s="271"/>
      <c r="AM96" s="271"/>
      <c r="AN96" s="271"/>
      <c r="AO96" s="271"/>
      <c r="AP96" s="271"/>
    </row>
    <row r="97" spans="1:42" s="32" customFormat="1" ht="7.5" customHeight="1">
      <c r="A97" s="365"/>
      <c r="B97" s="376"/>
      <c r="C97" s="377"/>
      <c r="D97" s="377"/>
      <c r="E97" s="357"/>
      <c r="F97" s="283"/>
      <c r="G97" s="568"/>
      <c r="H97" s="525"/>
      <c r="I97" s="320"/>
      <c r="J97" s="525"/>
      <c r="K97" s="569"/>
      <c r="L97" s="311"/>
      <c r="M97" s="557"/>
      <c r="N97" s="552"/>
      <c r="O97" s="320"/>
      <c r="P97" s="525"/>
      <c r="Q97" s="538"/>
      <c r="R97" s="311"/>
      <c r="S97" s="557"/>
      <c r="T97" s="560"/>
      <c r="U97" s="320"/>
      <c r="V97" s="525"/>
      <c r="W97" s="538"/>
      <c r="X97" s="311"/>
      <c r="Y97" s="558"/>
      <c r="Z97" s="555"/>
      <c r="AA97" s="320"/>
      <c r="AB97" s="525"/>
      <c r="AC97" s="558"/>
      <c r="AD97" s="311"/>
      <c r="AE97" s="533"/>
      <c r="AF97" s="535"/>
      <c r="AG97" s="320"/>
      <c r="AH97" s="525"/>
      <c r="AI97" s="537"/>
      <c r="AJ97" s="342"/>
      <c r="AK97" s="22"/>
      <c r="AL97" s="271"/>
      <c r="AM97" s="271"/>
      <c r="AN97" s="271"/>
      <c r="AO97" s="271"/>
      <c r="AP97" s="271"/>
    </row>
    <row r="98" spans="1:42" s="32" customFormat="1" ht="18.75">
      <c r="A98" s="359">
        <f>'ПРОЦЕССЫ И ЗАДАЧИ КРАТКО'!A21</f>
        <v>40</v>
      </c>
      <c r="B98" s="360">
        <v>10</v>
      </c>
      <c r="C98" s="360">
        <v>0</v>
      </c>
      <c r="D98" s="360">
        <v>0</v>
      </c>
      <c r="E98" s="361" t="str">
        <f>'ПРОЦЕССЫ И ЗАДАЧИ КРАТКО'!E21</f>
        <v>·     Задачи  инженерно-геодезических изысканий</v>
      </c>
      <c r="F98" s="283"/>
      <c r="G98" s="568"/>
      <c r="H98" s="525"/>
      <c r="I98" s="320"/>
      <c r="J98" s="525"/>
      <c r="K98" s="569"/>
      <c r="L98" s="311"/>
      <c r="M98" s="557"/>
      <c r="N98" s="552"/>
      <c r="O98" s="320"/>
      <c r="P98" s="525"/>
      <c r="Q98" s="538"/>
      <c r="R98" s="311"/>
      <c r="S98" s="557"/>
      <c r="T98" s="560"/>
      <c r="U98" s="320"/>
      <c r="V98" s="525"/>
      <c r="W98" s="538"/>
      <c r="X98" s="311"/>
      <c r="Y98" s="558"/>
      <c r="Z98" s="555"/>
      <c r="AA98" s="320"/>
      <c r="AB98" s="525"/>
      <c r="AC98" s="558"/>
      <c r="AD98" s="311"/>
      <c r="AE98" s="533"/>
      <c r="AF98" s="535"/>
      <c r="AG98" s="320"/>
      <c r="AH98" s="525"/>
      <c r="AI98" s="537"/>
      <c r="AJ98" s="342"/>
      <c r="AK98" s="22"/>
      <c r="AL98" s="271"/>
      <c r="AM98" s="271"/>
      <c r="AN98" s="271"/>
      <c r="AO98" s="271"/>
      <c r="AP98" s="271"/>
    </row>
    <row r="99" spans="1:37" s="286" customFormat="1" ht="18.75" outlineLevel="1">
      <c r="A99" s="365">
        <f>$A$98</f>
        <v>40</v>
      </c>
      <c r="B99" s="366">
        <v>10</v>
      </c>
      <c r="C99" s="366">
        <v>10</v>
      </c>
      <c r="D99" s="366"/>
      <c r="E99" s="368" t="s">
        <v>328</v>
      </c>
      <c r="F99" s="71"/>
      <c r="G99" s="568"/>
      <c r="H99" s="525"/>
      <c r="I99" s="320"/>
      <c r="J99" s="525"/>
      <c r="K99" s="569"/>
      <c r="L99" s="311"/>
      <c r="M99" s="557"/>
      <c r="N99" s="552"/>
      <c r="O99" s="320"/>
      <c r="P99" s="525"/>
      <c r="Q99" s="538"/>
      <c r="R99" s="311"/>
      <c r="S99" s="557"/>
      <c r="T99" s="560"/>
      <c r="U99" s="320"/>
      <c r="V99" s="525"/>
      <c r="W99" s="538"/>
      <c r="X99" s="311"/>
      <c r="Y99" s="558"/>
      <c r="Z99" s="555"/>
      <c r="AA99" s="320"/>
      <c r="AB99" s="525"/>
      <c r="AC99" s="558"/>
      <c r="AD99" s="311"/>
      <c r="AE99" s="533"/>
      <c r="AF99" s="535"/>
      <c r="AG99" s="320"/>
      <c r="AH99" s="525"/>
      <c r="AI99" s="537"/>
      <c r="AJ99" s="342"/>
      <c r="AK99" s="22"/>
    </row>
    <row r="100" spans="1:37" s="286" customFormat="1" ht="18.75" outlineLevel="1">
      <c r="A100" s="365">
        <f>$A$98</f>
        <v>40</v>
      </c>
      <c r="B100" s="366">
        <v>10</v>
      </c>
      <c r="C100" s="366">
        <v>20</v>
      </c>
      <c r="D100" s="366"/>
      <c r="E100" s="368" t="s">
        <v>534</v>
      </c>
      <c r="F100" s="71"/>
      <c r="G100" s="568"/>
      <c r="H100" s="525"/>
      <c r="I100" s="320"/>
      <c r="J100" s="525"/>
      <c r="K100" s="569"/>
      <c r="L100" s="311"/>
      <c r="M100" s="557"/>
      <c r="N100" s="552"/>
      <c r="O100" s="320"/>
      <c r="P100" s="525"/>
      <c r="Q100" s="538"/>
      <c r="R100" s="311"/>
      <c r="S100" s="557"/>
      <c r="T100" s="560"/>
      <c r="U100" s="320"/>
      <c r="V100" s="525"/>
      <c r="W100" s="538"/>
      <c r="X100" s="311"/>
      <c r="Y100" s="558"/>
      <c r="Z100" s="555"/>
      <c r="AA100" s="320"/>
      <c r="AB100" s="525"/>
      <c r="AC100" s="558"/>
      <c r="AD100" s="311"/>
      <c r="AE100" s="533"/>
      <c r="AF100" s="535"/>
      <c r="AG100" s="320"/>
      <c r="AH100" s="525"/>
      <c r="AI100" s="537"/>
      <c r="AJ100" s="342"/>
      <c r="AK100" s="22"/>
    </row>
    <row r="101" spans="1:37" s="286" customFormat="1" ht="31.5" outlineLevel="1">
      <c r="A101" s="365">
        <f aca="true" t="shared" si="2" ref="A101:A108">$A$98</f>
        <v>40</v>
      </c>
      <c r="B101" s="366">
        <v>10</v>
      </c>
      <c r="C101" s="366">
        <v>30</v>
      </c>
      <c r="D101" s="366"/>
      <c r="E101" s="368" t="s">
        <v>329</v>
      </c>
      <c r="F101" s="71"/>
      <c r="G101" s="568"/>
      <c r="H101" s="525"/>
      <c r="I101" s="320"/>
      <c r="J101" s="525"/>
      <c r="K101" s="569"/>
      <c r="L101" s="311"/>
      <c r="M101" s="557"/>
      <c r="N101" s="552"/>
      <c r="O101" s="320"/>
      <c r="P101" s="525"/>
      <c r="Q101" s="538"/>
      <c r="R101" s="311"/>
      <c r="S101" s="557"/>
      <c r="T101" s="560"/>
      <c r="U101" s="320"/>
      <c r="V101" s="525"/>
      <c r="W101" s="538"/>
      <c r="X101" s="311"/>
      <c r="Y101" s="558"/>
      <c r="Z101" s="555"/>
      <c r="AA101" s="320"/>
      <c r="AB101" s="525"/>
      <c r="AC101" s="558"/>
      <c r="AD101" s="311"/>
      <c r="AE101" s="533"/>
      <c r="AF101" s="535"/>
      <c r="AG101" s="320"/>
      <c r="AH101" s="525"/>
      <c r="AI101" s="537"/>
      <c r="AJ101" s="342"/>
      <c r="AK101" s="22"/>
    </row>
    <row r="102" spans="1:37" s="286" customFormat="1" ht="31.5" outlineLevel="1">
      <c r="A102" s="365">
        <f t="shared" si="2"/>
        <v>40</v>
      </c>
      <c r="B102" s="366">
        <v>10</v>
      </c>
      <c r="C102" s="366">
        <v>40</v>
      </c>
      <c r="D102" s="366"/>
      <c r="E102" s="368" t="s">
        <v>330</v>
      </c>
      <c r="F102" s="71"/>
      <c r="G102" s="568"/>
      <c r="H102" s="525"/>
      <c r="I102" s="320"/>
      <c r="J102" s="525"/>
      <c r="K102" s="569"/>
      <c r="L102" s="311"/>
      <c r="M102" s="557"/>
      <c r="N102" s="552"/>
      <c r="O102" s="320"/>
      <c r="P102" s="525"/>
      <c r="Q102" s="538"/>
      <c r="R102" s="311"/>
      <c r="S102" s="557"/>
      <c r="T102" s="560"/>
      <c r="U102" s="320"/>
      <c r="V102" s="525"/>
      <c r="W102" s="538"/>
      <c r="X102" s="311"/>
      <c r="Y102" s="558"/>
      <c r="Z102" s="555"/>
      <c r="AA102" s="320"/>
      <c r="AB102" s="525"/>
      <c r="AC102" s="558"/>
      <c r="AD102" s="311"/>
      <c r="AE102" s="533"/>
      <c r="AF102" s="535"/>
      <c r="AG102" s="320"/>
      <c r="AH102" s="525"/>
      <c r="AI102" s="537"/>
      <c r="AJ102" s="342"/>
      <c r="AK102" s="22"/>
    </row>
    <row r="103" spans="1:37" s="286" customFormat="1" ht="18.75" outlineLevel="1">
      <c r="A103" s="365">
        <f t="shared" si="2"/>
        <v>40</v>
      </c>
      <c r="B103" s="366">
        <v>10</v>
      </c>
      <c r="C103" s="366">
        <v>50</v>
      </c>
      <c r="D103" s="366"/>
      <c r="E103" s="368" t="s">
        <v>331</v>
      </c>
      <c r="F103" s="71"/>
      <c r="G103" s="568"/>
      <c r="H103" s="525"/>
      <c r="I103" s="320"/>
      <c r="J103" s="525"/>
      <c r="K103" s="569"/>
      <c r="L103" s="311"/>
      <c r="M103" s="557"/>
      <c r="N103" s="552"/>
      <c r="O103" s="320"/>
      <c r="P103" s="525"/>
      <c r="Q103" s="538"/>
      <c r="R103" s="311"/>
      <c r="S103" s="557"/>
      <c r="T103" s="560"/>
      <c r="U103" s="320"/>
      <c r="V103" s="525"/>
      <c r="W103" s="538"/>
      <c r="X103" s="311"/>
      <c r="Y103" s="558"/>
      <c r="Z103" s="555"/>
      <c r="AA103" s="320"/>
      <c r="AB103" s="525"/>
      <c r="AC103" s="558"/>
      <c r="AD103" s="311"/>
      <c r="AE103" s="533"/>
      <c r="AF103" s="535"/>
      <c r="AG103" s="320"/>
      <c r="AH103" s="525"/>
      <c r="AI103" s="537"/>
      <c r="AJ103" s="342"/>
      <c r="AK103" s="22"/>
    </row>
    <row r="104" spans="1:37" s="286" customFormat="1" ht="31.5" outlineLevel="1">
      <c r="A104" s="365">
        <f t="shared" si="2"/>
        <v>40</v>
      </c>
      <c r="B104" s="366">
        <v>10</v>
      </c>
      <c r="C104" s="366">
        <v>60</v>
      </c>
      <c r="D104" s="366"/>
      <c r="E104" s="368" t="s">
        <v>17</v>
      </c>
      <c r="F104" s="71"/>
      <c r="G104" s="568"/>
      <c r="H104" s="525"/>
      <c r="I104" s="320"/>
      <c r="J104" s="525"/>
      <c r="K104" s="569"/>
      <c r="L104" s="311"/>
      <c r="M104" s="557"/>
      <c r="N104" s="552"/>
      <c r="O104" s="320"/>
      <c r="P104" s="525"/>
      <c r="Q104" s="538"/>
      <c r="R104" s="311"/>
      <c r="S104" s="557"/>
      <c r="T104" s="560"/>
      <c r="U104" s="320"/>
      <c r="V104" s="525"/>
      <c r="W104" s="538"/>
      <c r="X104" s="311"/>
      <c r="Y104" s="558"/>
      <c r="Z104" s="555"/>
      <c r="AA104" s="320"/>
      <c r="AB104" s="525"/>
      <c r="AC104" s="558"/>
      <c r="AD104" s="311"/>
      <c r="AE104" s="533"/>
      <c r="AF104" s="535"/>
      <c r="AG104" s="320"/>
      <c r="AH104" s="525"/>
      <c r="AI104" s="537"/>
      <c r="AJ104" s="342"/>
      <c r="AK104" s="22"/>
    </row>
    <row r="105" spans="1:37" s="286" customFormat="1" ht="18.75" outlineLevel="1">
      <c r="A105" s="365">
        <f t="shared" si="2"/>
        <v>40</v>
      </c>
      <c r="B105" s="366">
        <v>10</v>
      </c>
      <c r="C105" s="366">
        <v>70</v>
      </c>
      <c r="D105" s="366"/>
      <c r="E105" s="368" t="s">
        <v>18</v>
      </c>
      <c r="F105" s="71"/>
      <c r="G105" s="568"/>
      <c r="H105" s="525"/>
      <c r="I105" s="320"/>
      <c r="J105" s="525"/>
      <c r="K105" s="569"/>
      <c r="L105" s="311"/>
      <c r="M105" s="557"/>
      <c r="N105" s="552"/>
      <c r="O105" s="320"/>
      <c r="P105" s="525"/>
      <c r="Q105" s="538"/>
      <c r="R105" s="311"/>
      <c r="S105" s="557"/>
      <c r="T105" s="560"/>
      <c r="U105" s="320"/>
      <c r="V105" s="525"/>
      <c r="W105" s="538"/>
      <c r="X105" s="311"/>
      <c r="Y105" s="558"/>
      <c r="Z105" s="555"/>
      <c r="AA105" s="320"/>
      <c r="AB105" s="525"/>
      <c r="AC105" s="558"/>
      <c r="AD105" s="311"/>
      <c r="AE105" s="533"/>
      <c r="AF105" s="535"/>
      <c r="AG105" s="320"/>
      <c r="AH105" s="525"/>
      <c r="AI105" s="537"/>
      <c r="AJ105" s="342"/>
      <c r="AK105" s="22"/>
    </row>
    <row r="106" spans="1:37" s="286" customFormat="1" ht="18.75" outlineLevel="1">
      <c r="A106" s="365">
        <f t="shared" si="2"/>
        <v>40</v>
      </c>
      <c r="B106" s="366">
        <v>10</v>
      </c>
      <c r="C106" s="366">
        <v>80</v>
      </c>
      <c r="D106" s="366"/>
      <c r="E106" s="368" t="s">
        <v>19</v>
      </c>
      <c r="F106" s="71"/>
      <c r="G106" s="568"/>
      <c r="H106" s="525"/>
      <c r="I106" s="320"/>
      <c r="J106" s="525"/>
      <c r="K106" s="569"/>
      <c r="L106" s="311"/>
      <c r="M106" s="557"/>
      <c r="N106" s="552"/>
      <c r="O106" s="320"/>
      <c r="P106" s="525"/>
      <c r="Q106" s="538"/>
      <c r="R106" s="311"/>
      <c r="S106" s="557"/>
      <c r="T106" s="560"/>
      <c r="U106" s="320"/>
      <c r="V106" s="525"/>
      <c r="W106" s="538"/>
      <c r="X106" s="311"/>
      <c r="Y106" s="558"/>
      <c r="Z106" s="555"/>
      <c r="AA106" s="320"/>
      <c r="AB106" s="525"/>
      <c r="AC106" s="558"/>
      <c r="AD106" s="311"/>
      <c r="AE106" s="533"/>
      <c r="AF106" s="535"/>
      <c r="AG106" s="320"/>
      <c r="AH106" s="525"/>
      <c r="AI106" s="537"/>
      <c r="AJ106" s="342"/>
      <c r="AK106" s="22"/>
    </row>
    <row r="107" spans="1:37" s="286" customFormat="1" ht="18.75" outlineLevel="1">
      <c r="A107" s="365">
        <f t="shared" si="2"/>
        <v>40</v>
      </c>
      <c r="B107" s="366">
        <v>10</v>
      </c>
      <c r="C107" s="366">
        <v>90</v>
      </c>
      <c r="D107" s="366"/>
      <c r="E107" s="368" t="s">
        <v>20</v>
      </c>
      <c r="F107" s="71"/>
      <c r="G107" s="568"/>
      <c r="H107" s="525"/>
      <c r="I107" s="320"/>
      <c r="J107" s="525"/>
      <c r="K107" s="569"/>
      <c r="L107" s="311"/>
      <c r="M107" s="557"/>
      <c r="N107" s="552"/>
      <c r="O107" s="320"/>
      <c r="P107" s="525"/>
      <c r="Q107" s="538"/>
      <c r="R107" s="311"/>
      <c r="S107" s="557"/>
      <c r="T107" s="560"/>
      <c r="U107" s="320"/>
      <c r="V107" s="525"/>
      <c r="W107" s="538"/>
      <c r="X107" s="311"/>
      <c r="Y107" s="558"/>
      <c r="Z107" s="555"/>
      <c r="AA107" s="320"/>
      <c r="AB107" s="525"/>
      <c r="AC107" s="558"/>
      <c r="AD107" s="311"/>
      <c r="AE107" s="533"/>
      <c r="AF107" s="535"/>
      <c r="AG107" s="320"/>
      <c r="AH107" s="525"/>
      <c r="AI107" s="537"/>
      <c r="AJ107" s="342"/>
      <c r="AK107" s="22"/>
    </row>
    <row r="108" spans="1:37" s="286" customFormat="1" ht="18.75" outlineLevel="1">
      <c r="A108" s="365">
        <f t="shared" si="2"/>
        <v>40</v>
      </c>
      <c r="B108" s="366">
        <v>10</v>
      </c>
      <c r="C108" s="366">
        <v>100</v>
      </c>
      <c r="D108" s="366"/>
      <c r="E108" s="368" t="s">
        <v>21</v>
      </c>
      <c r="F108" s="71"/>
      <c r="G108" s="568"/>
      <c r="H108" s="525"/>
      <c r="I108" s="320"/>
      <c r="J108" s="525"/>
      <c r="K108" s="569"/>
      <c r="L108" s="311"/>
      <c r="M108" s="557"/>
      <c r="N108" s="552"/>
      <c r="O108" s="320"/>
      <c r="P108" s="525"/>
      <c r="Q108" s="538"/>
      <c r="R108" s="311"/>
      <c r="S108" s="557"/>
      <c r="T108" s="560"/>
      <c r="U108" s="320"/>
      <c r="V108" s="525"/>
      <c r="W108" s="538"/>
      <c r="X108" s="311"/>
      <c r="Y108" s="558"/>
      <c r="Z108" s="555"/>
      <c r="AA108" s="320"/>
      <c r="AB108" s="525"/>
      <c r="AC108" s="558"/>
      <c r="AD108" s="311"/>
      <c r="AE108" s="533"/>
      <c r="AF108" s="535"/>
      <c r="AG108" s="320"/>
      <c r="AH108" s="525"/>
      <c r="AI108" s="537"/>
      <c r="AJ108" s="342"/>
      <c r="AK108" s="22"/>
    </row>
    <row r="109" spans="1:37" s="286" customFormat="1" ht="7.5" customHeight="1" outlineLevel="1">
      <c r="A109" s="365"/>
      <c r="B109" s="366"/>
      <c r="C109" s="366"/>
      <c r="D109" s="366"/>
      <c r="E109" s="368"/>
      <c r="F109" s="71"/>
      <c r="G109" s="568"/>
      <c r="H109" s="525"/>
      <c r="I109" s="320"/>
      <c r="J109" s="525"/>
      <c r="K109" s="569"/>
      <c r="L109" s="311"/>
      <c r="M109" s="557"/>
      <c r="N109" s="552"/>
      <c r="O109" s="320"/>
      <c r="P109" s="525"/>
      <c r="Q109" s="538"/>
      <c r="R109" s="311"/>
      <c r="S109" s="557"/>
      <c r="T109" s="560"/>
      <c r="U109" s="320"/>
      <c r="V109" s="525"/>
      <c r="W109" s="538"/>
      <c r="X109" s="311"/>
      <c r="Y109" s="558"/>
      <c r="Z109" s="555"/>
      <c r="AA109" s="320"/>
      <c r="AB109" s="525"/>
      <c r="AC109" s="558"/>
      <c r="AD109" s="311"/>
      <c r="AE109" s="533"/>
      <c r="AF109" s="535"/>
      <c r="AG109" s="320"/>
      <c r="AH109" s="525"/>
      <c r="AI109" s="537"/>
      <c r="AJ109" s="342"/>
      <c r="AK109" s="22"/>
    </row>
    <row r="110" spans="1:37" s="286" customFormat="1" ht="18.75">
      <c r="A110" s="359">
        <f>'ПРОЦЕССЫ И ЗАДАЧИ КРАТКО'!A23</f>
        <v>40</v>
      </c>
      <c r="B110" s="360">
        <v>20</v>
      </c>
      <c r="C110" s="360">
        <v>0</v>
      </c>
      <c r="D110" s="360">
        <v>0</v>
      </c>
      <c r="E110" s="361" t="str">
        <f>'ПРОЦЕССЫ И ЗАДАЧИ КРАТКО'!E23</f>
        <v>·     Задачи инженерно-геологических изысканий</v>
      </c>
      <c r="F110" s="71"/>
      <c r="G110" s="568"/>
      <c r="H110" s="525"/>
      <c r="I110" s="320"/>
      <c r="J110" s="525"/>
      <c r="K110" s="569"/>
      <c r="L110" s="311"/>
      <c r="M110" s="557"/>
      <c r="N110" s="552"/>
      <c r="O110" s="320"/>
      <c r="P110" s="525"/>
      <c r="Q110" s="538"/>
      <c r="R110" s="311"/>
      <c r="S110" s="557"/>
      <c r="T110" s="560"/>
      <c r="U110" s="320"/>
      <c r="V110" s="525"/>
      <c r="W110" s="538"/>
      <c r="X110" s="311"/>
      <c r="Y110" s="558"/>
      <c r="Z110" s="555"/>
      <c r="AA110" s="320"/>
      <c r="AB110" s="525"/>
      <c r="AC110" s="558"/>
      <c r="AD110" s="311"/>
      <c r="AE110" s="533"/>
      <c r="AF110" s="535"/>
      <c r="AG110" s="320"/>
      <c r="AH110" s="525"/>
      <c r="AI110" s="537"/>
      <c r="AJ110" s="342"/>
      <c r="AK110" s="22"/>
    </row>
    <row r="111" spans="1:37" s="286" customFormat="1" ht="18.75" outlineLevel="1">
      <c r="A111" s="365">
        <f>$A$110</f>
        <v>40</v>
      </c>
      <c r="B111" s="366">
        <v>20</v>
      </c>
      <c r="C111" s="366">
        <v>10</v>
      </c>
      <c r="D111" s="366"/>
      <c r="E111" s="368" t="s">
        <v>26</v>
      </c>
      <c r="F111" s="71"/>
      <c r="G111" s="568"/>
      <c r="H111" s="525"/>
      <c r="I111" s="320"/>
      <c r="J111" s="525"/>
      <c r="K111" s="569"/>
      <c r="L111" s="311"/>
      <c r="M111" s="557"/>
      <c r="N111" s="552"/>
      <c r="O111" s="320"/>
      <c r="P111" s="525"/>
      <c r="Q111" s="538"/>
      <c r="R111" s="311"/>
      <c r="S111" s="557"/>
      <c r="T111" s="560"/>
      <c r="U111" s="320"/>
      <c r="V111" s="525"/>
      <c r="W111" s="538"/>
      <c r="X111" s="311"/>
      <c r="Y111" s="558"/>
      <c r="Z111" s="555"/>
      <c r="AA111" s="320"/>
      <c r="AB111" s="525"/>
      <c r="AC111" s="558"/>
      <c r="AD111" s="311"/>
      <c r="AE111" s="533"/>
      <c r="AF111" s="535"/>
      <c r="AG111" s="320"/>
      <c r="AH111" s="525"/>
      <c r="AI111" s="537"/>
      <c r="AJ111" s="342"/>
      <c r="AK111" s="22"/>
    </row>
    <row r="112" spans="1:37" s="286" customFormat="1" ht="18.75" outlineLevel="1">
      <c r="A112" s="365">
        <f>$A$110</f>
        <v>40</v>
      </c>
      <c r="B112" s="366">
        <v>20</v>
      </c>
      <c r="C112" s="366">
        <v>20</v>
      </c>
      <c r="D112" s="366"/>
      <c r="E112" s="368" t="s">
        <v>27</v>
      </c>
      <c r="F112" s="71"/>
      <c r="G112" s="568"/>
      <c r="H112" s="525"/>
      <c r="I112" s="320"/>
      <c r="J112" s="525"/>
      <c r="K112" s="569"/>
      <c r="L112" s="311"/>
      <c r="M112" s="557"/>
      <c r="N112" s="552"/>
      <c r="O112" s="320"/>
      <c r="P112" s="525"/>
      <c r="Q112" s="538"/>
      <c r="R112" s="311"/>
      <c r="S112" s="557"/>
      <c r="T112" s="560"/>
      <c r="U112" s="320"/>
      <c r="V112" s="525"/>
      <c r="W112" s="538"/>
      <c r="X112" s="311"/>
      <c r="Y112" s="558"/>
      <c r="Z112" s="555"/>
      <c r="AA112" s="320"/>
      <c r="AB112" s="525"/>
      <c r="AC112" s="558"/>
      <c r="AD112" s="311"/>
      <c r="AE112" s="533"/>
      <c r="AF112" s="535"/>
      <c r="AG112" s="320"/>
      <c r="AH112" s="525"/>
      <c r="AI112" s="537"/>
      <c r="AJ112" s="342"/>
      <c r="AK112" s="22"/>
    </row>
    <row r="113" spans="1:37" s="286" customFormat="1" ht="18.75" outlineLevel="1">
      <c r="A113" s="365">
        <f aca="true" t="shared" si="3" ref="A113:A120">$A$110</f>
        <v>40</v>
      </c>
      <c r="B113" s="366">
        <v>20</v>
      </c>
      <c r="C113" s="366">
        <v>30</v>
      </c>
      <c r="D113" s="366"/>
      <c r="E113" s="368" t="s">
        <v>28</v>
      </c>
      <c r="F113" s="71"/>
      <c r="G113" s="568"/>
      <c r="H113" s="525"/>
      <c r="I113" s="320"/>
      <c r="J113" s="525"/>
      <c r="K113" s="569"/>
      <c r="L113" s="311"/>
      <c r="M113" s="557"/>
      <c r="N113" s="552"/>
      <c r="O113" s="320"/>
      <c r="P113" s="525"/>
      <c r="Q113" s="538"/>
      <c r="R113" s="311"/>
      <c r="S113" s="557"/>
      <c r="T113" s="560"/>
      <c r="U113" s="320"/>
      <c r="V113" s="525"/>
      <c r="W113" s="538"/>
      <c r="X113" s="311"/>
      <c r="Y113" s="558"/>
      <c r="Z113" s="555"/>
      <c r="AA113" s="320"/>
      <c r="AB113" s="525"/>
      <c r="AC113" s="558"/>
      <c r="AD113" s="311"/>
      <c r="AE113" s="533"/>
      <c r="AF113" s="535"/>
      <c r="AG113" s="320"/>
      <c r="AH113" s="525"/>
      <c r="AI113" s="537"/>
      <c r="AJ113" s="342"/>
      <c r="AK113" s="22"/>
    </row>
    <row r="114" spans="1:37" s="286" customFormat="1" ht="18.75" outlineLevel="1">
      <c r="A114" s="365">
        <f t="shared" si="3"/>
        <v>40</v>
      </c>
      <c r="B114" s="366">
        <v>20</v>
      </c>
      <c r="C114" s="366">
        <v>40</v>
      </c>
      <c r="D114" s="366"/>
      <c r="E114" s="368" t="s">
        <v>29</v>
      </c>
      <c r="F114" s="71"/>
      <c r="G114" s="568"/>
      <c r="H114" s="525"/>
      <c r="I114" s="320"/>
      <c r="J114" s="525"/>
      <c r="K114" s="569"/>
      <c r="L114" s="311"/>
      <c r="M114" s="557"/>
      <c r="N114" s="552"/>
      <c r="O114" s="320"/>
      <c r="P114" s="525"/>
      <c r="Q114" s="538"/>
      <c r="R114" s="311"/>
      <c r="S114" s="557"/>
      <c r="T114" s="560"/>
      <c r="U114" s="320"/>
      <c r="V114" s="525"/>
      <c r="W114" s="538"/>
      <c r="X114" s="311"/>
      <c r="Y114" s="558"/>
      <c r="Z114" s="555"/>
      <c r="AA114" s="320"/>
      <c r="AB114" s="525"/>
      <c r="AC114" s="558"/>
      <c r="AD114" s="311"/>
      <c r="AE114" s="533"/>
      <c r="AF114" s="535"/>
      <c r="AG114" s="320"/>
      <c r="AH114" s="525"/>
      <c r="AI114" s="537"/>
      <c r="AJ114" s="342"/>
      <c r="AK114" s="22"/>
    </row>
    <row r="115" spans="1:37" s="286" customFormat="1" ht="18.75" outlineLevel="1">
      <c r="A115" s="365">
        <f t="shared" si="3"/>
        <v>40</v>
      </c>
      <c r="B115" s="366">
        <v>20</v>
      </c>
      <c r="C115" s="366">
        <v>50</v>
      </c>
      <c r="D115" s="366"/>
      <c r="E115" s="368" t="s">
        <v>30</v>
      </c>
      <c r="F115" s="71"/>
      <c r="G115" s="568"/>
      <c r="H115" s="525"/>
      <c r="I115" s="320"/>
      <c r="J115" s="525"/>
      <c r="K115" s="569"/>
      <c r="L115" s="311"/>
      <c r="M115" s="557"/>
      <c r="N115" s="552"/>
      <c r="O115" s="320"/>
      <c r="P115" s="525"/>
      <c r="Q115" s="538"/>
      <c r="R115" s="311"/>
      <c r="S115" s="557"/>
      <c r="T115" s="560"/>
      <c r="U115" s="320"/>
      <c r="V115" s="525"/>
      <c r="W115" s="538"/>
      <c r="X115" s="311"/>
      <c r="Y115" s="558"/>
      <c r="Z115" s="555"/>
      <c r="AA115" s="320"/>
      <c r="AB115" s="525"/>
      <c r="AC115" s="558"/>
      <c r="AD115" s="311"/>
      <c r="AE115" s="533"/>
      <c r="AF115" s="535"/>
      <c r="AG115" s="320"/>
      <c r="AH115" s="525"/>
      <c r="AI115" s="537"/>
      <c r="AJ115" s="342"/>
      <c r="AK115" s="22"/>
    </row>
    <row r="116" spans="1:37" s="286" customFormat="1" ht="18.75" outlineLevel="1">
      <c r="A116" s="365">
        <f t="shared" si="3"/>
        <v>40</v>
      </c>
      <c r="B116" s="366">
        <v>20</v>
      </c>
      <c r="C116" s="366">
        <v>60</v>
      </c>
      <c r="D116" s="366"/>
      <c r="E116" s="368" t="s">
        <v>31</v>
      </c>
      <c r="F116" s="71"/>
      <c r="G116" s="568"/>
      <c r="H116" s="525"/>
      <c r="I116" s="320"/>
      <c r="J116" s="525"/>
      <c r="K116" s="569"/>
      <c r="L116" s="311"/>
      <c r="M116" s="557"/>
      <c r="N116" s="552"/>
      <c r="O116" s="320"/>
      <c r="P116" s="525"/>
      <c r="Q116" s="538"/>
      <c r="R116" s="311"/>
      <c r="S116" s="557"/>
      <c r="T116" s="560"/>
      <c r="U116" s="320"/>
      <c r="V116" s="525"/>
      <c r="W116" s="538"/>
      <c r="X116" s="311"/>
      <c r="Y116" s="558"/>
      <c r="Z116" s="555"/>
      <c r="AA116" s="320"/>
      <c r="AB116" s="525"/>
      <c r="AC116" s="558"/>
      <c r="AD116" s="311"/>
      <c r="AE116" s="533"/>
      <c r="AF116" s="535"/>
      <c r="AG116" s="320"/>
      <c r="AH116" s="525"/>
      <c r="AI116" s="537"/>
      <c r="AJ116" s="342"/>
      <c r="AK116" s="22"/>
    </row>
    <row r="117" spans="1:37" s="286" customFormat="1" ht="18.75" outlineLevel="1">
      <c r="A117" s="365">
        <f t="shared" si="3"/>
        <v>40</v>
      </c>
      <c r="B117" s="366">
        <v>20</v>
      </c>
      <c r="C117" s="366">
        <v>70</v>
      </c>
      <c r="D117" s="366"/>
      <c r="E117" s="368" t="s">
        <v>32</v>
      </c>
      <c r="F117" s="71"/>
      <c r="G117" s="568"/>
      <c r="H117" s="525"/>
      <c r="I117" s="320"/>
      <c r="J117" s="525"/>
      <c r="K117" s="569"/>
      <c r="L117" s="311"/>
      <c r="M117" s="557"/>
      <c r="N117" s="552"/>
      <c r="O117" s="320"/>
      <c r="P117" s="525"/>
      <c r="Q117" s="538"/>
      <c r="R117" s="311"/>
      <c r="S117" s="557"/>
      <c r="T117" s="560"/>
      <c r="U117" s="320"/>
      <c r="V117" s="525"/>
      <c r="W117" s="538"/>
      <c r="X117" s="311"/>
      <c r="Y117" s="558"/>
      <c r="Z117" s="555"/>
      <c r="AA117" s="320"/>
      <c r="AB117" s="525"/>
      <c r="AC117" s="558"/>
      <c r="AD117" s="311"/>
      <c r="AE117" s="533"/>
      <c r="AF117" s="535"/>
      <c r="AG117" s="320"/>
      <c r="AH117" s="525"/>
      <c r="AI117" s="537"/>
      <c r="AJ117" s="342"/>
      <c r="AK117" s="22"/>
    </row>
    <row r="118" spans="1:37" s="286" customFormat="1" ht="18.75" outlineLevel="1">
      <c r="A118" s="365">
        <f t="shared" si="3"/>
        <v>40</v>
      </c>
      <c r="B118" s="366">
        <v>20</v>
      </c>
      <c r="C118" s="366">
        <v>80</v>
      </c>
      <c r="D118" s="366"/>
      <c r="E118" s="368" t="s">
        <v>33</v>
      </c>
      <c r="F118" s="71"/>
      <c r="G118" s="568"/>
      <c r="H118" s="525"/>
      <c r="I118" s="320"/>
      <c r="J118" s="525"/>
      <c r="K118" s="569"/>
      <c r="L118" s="311"/>
      <c r="M118" s="557"/>
      <c r="N118" s="552"/>
      <c r="O118" s="320"/>
      <c r="P118" s="525"/>
      <c r="Q118" s="538"/>
      <c r="R118" s="311"/>
      <c r="S118" s="557"/>
      <c r="T118" s="560"/>
      <c r="U118" s="320"/>
      <c r="V118" s="525"/>
      <c r="W118" s="538"/>
      <c r="X118" s="311"/>
      <c r="Y118" s="558"/>
      <c r="Z118" s="555"/>
      <c r="AA118" s="320"/>
      <c r="AB118" s="525"/>
      <c r="AC118" s="558"/>
      <c r="AD118" s="311"/>
      <c r="AE118" s="533"/>
      <c r="AF118" s="535"/>
      <c r="AG118" s="320"/>
      <c r="AH118" s="525"/>
      <c r="AI118" s="537"/>
      <c r="AJ118" s="342"/>
      <c r="AK118" s="22"/>
    </row>
    <row r="119" spans="1:37" s="286" customFormat="1" ht="18.75" outlineLevel="1">
      <c r="A119" s="365">
        <f t="shared" si="3"/>
        <v>40</v>
      </c>
      <c r="B119" s="366">
        <v>20</v>
      </c>
      <c r="C119" s="366">
        <v>90</v>
      </c>
      <c r="D119" s="366"/>
      <c r="E119" s="368" t="s">
        <v>34</v>
      </c>
      <c r="F119" s="71"/>
      <c r="G119" s="568"/>
      <c r="H119" s="525"/>
      <c r="I119" s="320"/>
      <c r="J119" s="525"/>
      <c r="K119" s="569"/>
      <c r="L119" s="311"/>
      <c r="M119" s="557"/>
      <c r="N119" s="552"/>
      <c r="O119" s="320"/>
      <c r="P119" s="525"/>
      <c r="Q119" s="538"/>
      <c r="R119" s="311"/>
      <c r="S119" s="557"/>
      <c r="T119" s="560"/>
      <c r="U119" s="320"/>
      <c r="V119" s="525"/>
      <c r="W119" s="538"/>
      <c r="X119" s="311"/>
      <c r="Y119" s="558"/>
      <c r="Z119" s="555"/>
      <c r="AA119" s="320"/>
      <c r="AB119" s="525"/>
      <c r="AC119" s="558"/>
      <c r="AD119" s="311"/>
      <c r="AE119" s="533"/>
      <c r="AF119" s="535"/>
      <c r="AG119" s="320"/>
      <c r="AH119" s="525"/>
      <c r="AI119" s="537"/>
      <c r="AJ119" s="342"/>
      <c r="AK119" s="22"/>
    </row>
    <row r="120" spans="1:37" s="286" customFormat="1" ht="18.75" outlineLevel="1">
      <c r="A120" s="365">
        <f t="shared" si="3"/>
        <v>40</v>
      </c>
      <c r="B120" s="366">
        <v>20</v>
      </c>
      <c r="C120" s="366">
        <v>100</v>
      </c>
      <c r="D120" s="366"/>
      <c r="E120" s="368" t="s">
        <v>35</v>
      </c>
      <c r="F120" s="71"/>
      <c r="G120" s="568"/>
      <c r="H120" s="525"/>
      <c r="I120" s="320"/>
      <c r="J120" s="525"/>
      <c r="K120" s="569"/>
      <c r="L120" s="311"/>
      <c r="M120" s="557"/>
      <c r="N120" s="552"/>
      <c r="O120" s="320"/>
      <c r="P120" s="525"/>
      <c r="Q120" s="538"/>
      <c r="R120" s="311"/>
      <c r="S120" s="557"/>
      <c r="T120" s="560"/>
      <c r="U120" s="320"/>
      <c r="V120" s="525"/>
      <c r="W120" s="538"/>
      <c r="X120" s="311"/>
      <c r="Y120" s="558"/>
      <c r="Z120" s="555"/>
      <c r="AA120" s="320"/>
      <c r="AB120" s="525"/>
      <c r="AC120" s="558"/>
      <c r="AD120" s="311"/>
      <c r="AE120" s="533"/>
      <c r="AF120" s="535"/>
      <c r="AG120" s="320"/>
      <c r="AH120" s="525"/>
      <c r="AI120" s="537"/>
      <c r="AJ120" s="342"/>
      <c r="AK120" s="22"/>
    </row>
    <row r="121" spans="1:37" s="286" customFormat="1" ht="7.5" customHeight="1" outlineLevel="1">
      <c r="A121" s="365"/>
      <c r="B121" s="366"/>
      <c r="C121" s="366"/>
      <c r="D121" s="366"/>
      <c r="E121" s="368"/>
      <c r="F121" s="71"/>
      <c r="G121" s="568"/>
      <c r="H121" s="525"/>
      <c r="I121" s="320"/>
      <c r="J121" s="525"/>
      <c r="K121" s="569"/>
      <c r="L121" s="311"/>
      <c r="M121" s="557"/>
      <c r="N121" s="552"/>
      <c r="O121" s="320"/>
      <c r="P121" s="525"/>
      <c r="Q121" s="538"/>
      <c r="R121" s="311"/>
      <c r="S121" s="557"/>
      <c r="T121" s="560"/>
      <c r="U121" s="320"/>
      <c r="V121" s="525"/>
      <c r="W121" s="538"/>
      <c r="X121" s="311"/>
      <c r="Y121" s="558"/>
      <c r="Z121" s="555"/>
      <c r="AA121" s="320"/>
      <c r="AB121" s="525"/>
      <c r="AC121" s="558"/>
      <c r="AD121" s="311"/>
      <c r="AE121" s="533"/>
      <c r="AF121" s="535"/>
      <c r="AG121" s="320"/>
      <c r="AH121" s="525"/>
      <c r="AI121" s="537"/>
      <c r="AJ121" s="342"/>
      <c r="AK121" s="22"/>
    </row>
    <row r="122" spans="1:37" s="286" customFormat="1" ht="18.75">
      <c r="A122" s="359">
        <f>'ПРОЦЕССЫ И ЗАДАЧИ КРАТКО'!A24</f>
        <v>40</v>
      </c>
      <c r="B122" s="360">
        <v>30</v>
      </c>
      <c r="C122" s="360">
        <v>0</v>
      </c>
      <c r="D122" s="360">
        <v>0</v>
      </c>
      <c r="E122" s="361" t="str">
        <f>'ПРОЦЕССЫ И ЗАДАЧИ КРАТКО'!E24</f>
        <v>·     Задачи инженерно-гидрометеорологических изысканий</v>
      </c>
      <c r="F122" s="71"/>
      <c r="G122" s="568"/>
      <c r="H122" s="525"/>
      <c r="I122" s="320"/>
      <c r="J122" s="525"/>
      <c r="K122" s="569"/>
      <c r="L122" s="311"/>
      <c r="M122" s="557"/>
      <c r="N122" s="552"/>
      <c r="O122" s="320"/>
      <c r="P122" s="525"/>
      <c r="Q122" s="538"/>
      <c r="R122" s="311"/>
      <c r="S122" s="557"/>
      <c r="T122" s="560"/>
      <c r="U122" s="320"/>
      <c r="V122" s="525"/>
      <c r="W122" s="538"/>
      <c r="X122" s="311"/>
      <c r="Y122" s="558"/>
      <c r="Z122" s="555"/>
      <c r="AA122" s="320"/>
      <c r="AB122" s="525"/>
      <c r="AC122" s="558"/>
      <c r="AD122" s="311"/>
      <c r="AE122" s="533"/>
      <c r="AF122" s="535"/>
      <c r="AG122" s="320"/>
      <c r="AH122" s="525"/>
      <c r="AI122" s="537"/>
      <c r="AJ122" s="342"/>
      <c r="AK122" s="22"/>
    </row>
    <row r="123" spans="1:37" s="286" customFormat="1" ht="18.75" outlineLevel="1">
      <c r="A123" s="365">
        <f>$A$122</f>
        <v>40</v>
      </c>
      <c r="B123" s="366">
        <v>30</v>
      </c>
      <c r="C123" s="366">
        <v>10</v>
      </c>
      <c r="D123" s="366"/>
      <c r="E123" s="368" t="s">
        <v>36</v>
      </c>
      <c r="F123" s="71"/>
      <c r="G123" s="568"/>
      <c r="H123" s="525"/>
      <c r="I123" s="320"/>
      <c r="J123" s="525"/>
      <c r="K123" s="569"/>
      <c r="L123" s="311"/>
      <c r="M123" s="557"/>
      <c r="N123" s="552"/>
      <c r="O123" s="320"/>
      <c r="P123" s="525"/>
      <c r="Q123" s="538"/>
      <c r="R123" s="311"/>
      <c r="S123" s="557"/>
      <c r="T123" s="560"/>
      <c r="U123" s="320"/>
      <c r="V123" s="525"/>
      <c r="W123" s="538"/>
      <c r="X123" s="311"/>
      <c r="Y123" s="558"/>
      <c r="Z123" s="555"/>
      <c r="AA123" s="320"/>
      <c r="AB123" s="525"/>
      <c r="AC123" s="558"/>
      <c r="AD123" s="311"/>
      <c r="AE123" s="533"/>
      <c r="AF123" s="535"/>
      <c r="AG123" s="320"/>
      <c r="AH123" s="525"/>
      <c r="AI123" s="537"/>
      <c r="AJ123" s="342"/>
      <c r="AK123" s="22"/>
    </row>
    <row r="124" spans="1:37" s="286" customFormat="1" ht="18.75" outlineLevel="1">
      <c r="A124" s="365">
        <f>$A$122</f>
        <v>40</v>
      </c>
      <c r="B124" s="366">
        <v>30</v>
      </c>
      <c r="C124" s="366">
        <v>20</v>
      </c>
      <c r="D124" s="366"/>
      <c r="E124" s="368" t="s">
        <v>37</v>
      </c>
      <c r="F124" s="71"/>
      <c r="G124" s="568"/>
      <c r="H124" s="525"/>
      <c r="I124" s="320"/>
      <c r="J124" s="525"/>
      <c r="K124" s="569"/>
      <c r="L124" s="311"/>
      <c r="M124" s="557"/>
      <c r="N124" s="552"/>
      <c r="O124" s="320"/>
      <c r="P124" s="525"/>
      <c r="Q124" s="538"/>
      <c r="R124" s="311"/>
      <c r="S124" s="557"/>
      <c r="T124" s="560"/>
      <c r="U124" s="320"/>
      <c r="V124" s="525"/>
      <c r="W124" s="538"/>
      <c r="X124" s="311"/>
      <c r="Y124" s="558"/>
      <c r="Z124" s="555"/>
      <c r="AA124" s="320"/>
      <c r="AB124" s="525"/>
      <c r="AC124" s="558"/>
      <c r="AD124" s="311"/>
      <c r="AE124" s="533"/>
      <c r="AF124" s="535"/>
      <c r="AG124" s="320"/>
      <c r="AH124" s="525"/>
      <c r="AI124" s="537"/>
      <c r="AJ124" s="342"/>
      <c r="AK124" s="22"/>
    </row>
    <row r="125" spans="1:37" s="286" customFormat="1" ht="18.75" outlineLevel="1">
      <c r="A125" s="365">
        <f aca="true" t="shared" si="4" ref="A125:A134">$A$122</f>
        <v>40</v>
      </c>
      <c r="B125" s="366">
        <v>30</v>
      </c>
      <c r="C125" s="366">
        <v>30</v>
      </c>
      <c r="D125" s="366"/>
      <c r="E125" s="368" t="s">
        <v>38</v>
      </c>
      <c r="F125" s="71"/>
      <c r="G125" s="568"/>
      <c r="H125" s="525"/>
      <c r="I125" s="320"/>
      <c r="J125" s="525"/>
      <c r="K125" s="569"/>
      <c r="L125" s="311"/>
      <c r="M125" s="557"/>
      <c r="N125" s="552"/>
      <c r="O125" s="320"/>
      <c r="P125" s="525"/>
      <c r="Q125" s="538"/>
      <c r="R125" s="311"/>
      <c r="S125" s="557"/>
      <c r="T125" s="560"/>
      <c r="U125" s="320"/>
      <c r="V125" s="525"/>
      <c r="W125" s="538"/>
      <c r="X125" s="311"/>
      <c r="Y125" s="558"/>
      <c r="Z125" s="555"/>
      <c r="AA125" s="320"/>
      <c r="AB125" s="525"/>
      <c r="AC125" s="558"/>
      <c r="AD125" s="311"/>
      <c r="AE125" s="533"/>
      <c r="AF125" s="535"/>
      <c r="AG125" s="320"/>
      <c r="AH125" s="525"/>
      <c r="AI125" s="537"/>
      <c r="AJ125" s="342"/>
      <c r="AK125" s="22"/>
    </row>
    <row r="126" spans="1:37" s="286" customFormat="1" ht="18.75" outlineLevel="1">
      <c r="A126" s="365">
        <f t="shared" si="4"/>
        <v>40</v>
      </c>
      <c r="B126" s="366">
        <v>30</v>
      </c>
      <c r="C126" s="366">
        <v>40</v>
      </c>
      <c r="D126" s="366"/>
      <c r="E126" s="368" t="s">
        <v>39</v>
      </c>
      <c r="F126" s="71"/>
      <c r="G126" s="568"/>
      <c r="H126" s="525"/>
      <c r="I126" s="320"/>
      <c r="J126" s="525"/>
      <c r="K126" s="569"/>
      <c r="L126" s="311"/>
      <c r="M126" s="557"/>
      <c r="N126" s="552"/>
      <c r="O126" s="320"/>
      <c r="P126" s="525"/>
      <c r="Q126" s="538"/>
      <c r="R126" s="311"/>
      <c r="S126" s="557"/>
      <c r="T126" s="560"/>
      <c r="U126" s="320"/>
      <c r="V126" s="525"/>
      <c r="W126" s="538"/>
      <c r="X126" s="311"/>
      <c r="Y126" s="558"/>
      <c r="Z126" s="555"/>
      <c r="AA126" s="320"/>
      <c r="AB126" s="525"/>
      <c r="AC126" s="558"/>
      <c r="AD126" s="311"/>
      <c r="AE126" s="533"/>
      <c r="AF126" s="535"/>
      <c r="AG126" s="320"/>
      <c r="AH126" s="525"/>
      <c r="AI126" s="537"/>
      <c r="AJ126" s="342"/>
      <c r="AK126" s="22"/>
    </row>
    <row r="127" spans="1:37" s="286" customFormat="1" ht="18.75" outlineLevel="1">
      <c r="A127" s="365">
        <f t="shared" si="4"/>
        <v>40</v>
      </c>
      <c r="B127" s="366">
        <v>30</v>
      </c>
      <c r="C127" s="366">
        <v>50</v>
      </c>
      <c r="D127" s="366"/>
      <c r="E127" s="368" t="s">
        <v>40</v>
      </c>
      <c r="F127" s="71"/>
      <c r="G127" s="568"/>
      <c r="H127" s="525"/>
      <c r="I127" s="320"/>
      <c r="J127" s="525"/>
      <c r="K127" s="569"/>
      <c r="L127" s="311"/>
      <c r="M127" s="557"/>
      <c r="N127" s="552"/>
      <c r="O127" s="320"/>
      <c r="P127" s="525"/>
      <c r="Q127" s="538"/>
      <c r="R127" s="311"/>
      <c r="S127" s="557"/>
      <c r="T127" s="560"/>
      <c r="U127" s="320"/>
      <c r="V127" s="525"/>
      <c r="W127" s="538"/>
      <c r="X127" s="311"/>
      <c r="Y127" s="558"/>
      <c r="Z127" s="555"/>
      <c r="AA127" s="320"/>
      <c r="AB127" s="525"/>
      <c r="AC127" s="558"/>
      <c r="AD127" s="311"/>
      <c r="AE127" s="533"/>
      <c r="AF127" s="535"/>
      <c r="AG127" s="320"/>
      <c r="AH127" s="525"/>
      <c r="AI127" s="537"/>
      <c r="AJ127" s="342"/>
      <c r="AK127" s="22"/>
    </row>
    <row r="128" spans="1:37" s="286" customFormat="1" ht="18.75" outlineLevel="1">
      <c r="A128" s="365">
        <f t="shared" si="4"/>
        <v>40</v>
      </c>
      <c r="B128" s="366">
        <v>30</v>
      </c>
      <c r="C128" s="366">
        <v>60</v>
      </c>
      <c r="D128" s="366"/>
      <c r="E128" s="368" t="s">
        <v>41</v>
      </c>
      <c r="F128" s="71"/>
      <c r="G128" s="568"/>
      <c r="H128" s="525"/>
      <c r="I128" s="320"/>
      <c r="J128" s="525"/>
      <c r="K128" s="569"/>
      <c r="L128" s="311"/>
      <c r="M128" s="557"/>
      <c r="N128" s="552"/>
      <c r="O128" s="320"/>
      <c r="P128" s="525"/>
      <c r="Q128" s="538"/>
      <c r="R128" s="311"/>
      <c r="S128" s="557"/>
      <c r="T128" s="560"/>
      <c r="U128" s="320"/>
      <c r="V128" s="525"/>
      <c r="W128" s="538"/>
      <c r="X128" s="311"/>
      <c r="Y128" s="558"/>
      <c r="Z128" s="555"/>
      <c r="AA128" s="320"/>
      <c r="AB128" s="525"/>
      <c r="AC128" s="558"/>
      <c r="AD128" s="311"/>
      <c r="AE128" s="533"/>
      <c r="AF128" s="535"/>
      <c r="AG128" s="320"/>
      <c r="AH128" s="525"/>
      <c r="AI128" s="537"/>
      <c r="AJ128" s="342"/>
      <c r="AK128" s="302"/>
    </row>
    <row r="129" spans="1:37" s="286" customFormat="1" ht="18.75" outlineLevel="1">
      <c r="A129" s="365">
        <f t="shared" si="4"/>
        <v>40</v>
      </c>
      <c r="B129" s="366">
        <v>30</v>
      </c>
      <c r="C129" s="366">
        <v>70</v>
      </c>
      <c r="D129" s="366"/>
      <c r="E129" s="368" t="s">
        <v>42</v>
      </c>
      <c r="F129" s="71"/>
      <c r="G129" s="568"/>
      <c r="H129" s="525"/>
      <c r="I129" s="320"/>
      <c r="J129" s="525"/>
      <c r="K129" s="569"/>
      <c r="L129" s="311"/>
      <c r="M129" s="557"/>
      <c r="N129" s="552"/>
      <c r="O129" s="320"/>
      <c r="P129" s="525"/>
      <c r="Q129" s="538"/>
      <c r="R129" s="311"/>
      <c r="S129" s="557"/>
      <c r="T129" s="560"/>
      <c r="U129" s="320"/>
      <c r="V129" s="525"/>
      <c r="W129" s="538"/>
      <c r="X129" s="311"/>
      <c r="Y129" s="558"/>
      <c r="Z129" s="555"/>
      <c r="AA129" s="320"/>
      <c r="AB129" s="525"/>
      <c r="AC129" s="558"/>
      <c r="AD129" s="311"/>
      <c r="AE129" s="533"/>
      <c r="AF129" s="535"/>
      <c r="AG129" s="320"/>
      <c r="AH129" s="525"/>
      <c r="AI129" s="537"/>
      <c r="AJ129" s="342"/>
      <c r="AK129" s="302"/>
    </row>
    <row r="130" spans="1:37" s="286" customFormat="1" ht="18.75" outlineLevel="1">
      <c r="A130" s="365">
        <f t="shared" si="4"/>
        <v>40</v>
      </c>
      <c r="B130" s="366">
        <v>30</v>
      </c>
      <c r="C130" s="366">
        <v>80</v>
      </c>
      <c r="D130" s="366"/>
      <c r="E130" s="368" t="s">
        <v>43</v>
      </c>
      <c r="F130" s="71"/>
      <c r="G130" s="568"/>
      <c r="H130" s="525"/>
      <c r="I130" s="320"/>
      <c r="J130" s="525"/>
      <c r="K130" s="569"/>
      <c r="L130" s="311"/>
      <c r="M130" s="557"/>
      <c r="N130" s="552"/>
      <c r="O130" s="320"/>
      <c r="P130" s="525"/>
      <c r="Q130" s="538"/>
      <c r="R130" s="311"/>
      <c r="S130" s="557"/>
      <c r="T130" s="560"/>
      <c r="U130" s="320"/>
      <c r="V130" s="525"/>
      <c r="W130" s="538"/>
      <c r="X130" s="311"/>
      <c r="Y130" s="558"/>
      <c r="Z130" s="555"/>
      <c r="AA130" s="320"/>
      <c r="AB130" s="525"/>
      <c r="AC130" s="558"/>
      <c r="AD130" s="311"/>
      <c r="AE130" s="533"/>
      <c r="AF130" s="535"/>
      <c r="AG130" s="320"/>
      <c r="AH130" s="525"/>
      <c r="AI130" s="537"/>
      <c r="AJ130" s="342"/>
      <c r="AK130" s="302"/>
    </row>
    <row r="131" spans="1:37" s="286" customFormat="1" ht="18.75" outlineLevel="1">
      <c r="A131" s="365">
        <f t="shared" si="4"/>
        <v>40</v>
      </c>
      <c r="B131" s="366">
        <v>30</v>
      </c>
      <c r="C131" s="366">
        <v>90</v>
      </c>
      <c r="D131" s="366"/>
      <c r="E131" s="368" t="s">
        <v>44</v>
      </c>
      <c r="F131" s="71"/>
      <c r="G131" s="568"/>
      <c r="H131" s="525"/>
      <c r="I131" s="320"/>
      <c r="J131" s="525"/>
      <c r="K131" s="569"/>
      <c r="L131" s="311"/>
      <c r="M131" s="557"/>
      <c r="N131" s="552"/>
      <c r="O131" s="320"/>
      <c r="P131" s="525"/>
      <c r="Q131" s="538"/>
      <c r="R131" s="311"/>
      <c r="S131" s="557"/>
      <c r="T131" s="560"/>
      <c r="U131" s="320"/>
      <c r="V131" s="525"/>
      <c r="W131" s="538"/>
      <c r="X131" s="311"/>
      <c r="Y131" s="558"/>
      <c r="Z131" s="555"/>
      <c r="AA131" s="320"/>
      <c r="AB131" s="525"/>
      <c r="AC131" s="558"/>
      <c r="AD131" s="311"/>
      <c r="AE131" s="533"/>
      <c r="AF131" s="535"/>
      <c r="AG131" s="320"/>
      <c r="AH131" s="525"/>
      <c r="AI131" s="537"/>
      <c r="AJ131" s="342"/>
      <c r="AK131" s="302"/>
    </row>
    <row r="132" spans="1:37" s="286" customFormat="1" ht="18.75" outlineLevel="1">
      <c r="A132" s="365">
        <f t="shared" si="4"/>
        <v>40</v>
      </c>
      <c r="B132" s="366">
        <v>30</v>
      </c>
      <c r="C132" s="366">
        <v>100</v>
      </c>
      <c r="D132" s="366"/>
      <c r="E132" s="368" t="s">
        <v>45</v>
      </c>
      <c r="F132" s="71"/>
      <c r="G132" s="568"/>
      <c r="H132" s="525"/>
      <c r="I132" s="320"/>
      <c r="J132" s="525"/>
      <c r="K132" s="569"/>
      <c r="L132" s="311"/>
      <c r="M132" s="557"/>
      <c r="N132" s="552"/>
      <c r="O132" s="320"/>
      <c r="P132" s="525"/>
      <c r="Q132" s="538"/>
      <c r="R132" s="311"/>
      <c r="S132" s="557"/>
      <c r="T132" s="560"/>
      <c r="U132" s="320"/>
      <c r="V132" s="525"/>
      <c r="W132" s="538"/>
      <c r="X132" s="311"/>
      <c r="Y132" s="558"/>
      <c r="Z132" s="555"/>
      <c r="AA132" s="320"/>
      <c r="AB132" s="525"/>
      <c r="AC132" s="558"/>
      <c r="AD132" s="311"/>
      <c r="AE132" s="533"/>
      <c r="AF132" s="535"/>
      <c r="AG132" s="320"/>
      <c r="AH132" s="525"/>
      <c r="AI132" s="537"/>
      <c r="AJ132" s="342"/>
      <c r="AK132" s="302"/>
    </row>
    <row r="133" spans="1:37" s="286" customFormat="1" ht="18.75" outlineLevel="1">
      <c r="A133" s="365">
        <f t="shared" si="4"/>
        <v>40</v>
      </c>
      <c r="B133" s="366">
        <v>30</v>
      </c>
      <c r="C133" s="366">
        <v>110</v>
      </c>
      <c r="D133" s="366"/>
      <c r="E133" s="368" t="s">
        <v>46</v>
      </c>
      <c r="F133" s="71"/>
      <c r="G133" s="568"/>
      <c r="H133" s="525"/>
      <c r="I133" s="320"/>
      <c r="J133" s="525"/>
      <c r="K133" s="569"/>
      <c r="L133" s="311"/>
      <c r="M133" s="557"/>
      <c r="N133" s="552"/>
      <c r="O133" s="320"/>
      <c r="P133" s="525"/>
      <c r="Q133" s="538"/>
      <c r="R133" s="311"/>
      <c r="S133" s="557"/>
      <c r="T133" s="560"/>
      <c r="U133" s="320"/>
      <c r="V133" s="525"/>
      <c r="W133" s="538"/>
      <c r="X133" s="311"/>
      <c r="Y133" s="558"/>
      <c r="Z133" s="555"/>
      <c r="AA133" s="320"/>
      <c r="AB133" s="525"/>
      <c r="AC133" s="558"/>
      <c r="AD133" s="311"/>
      <c r="AE133" s="533"/>
      <c r="AF133" s="535"/>
      <c r="AG133" s="320"/>
      <c r="AH133" s="525"/>
      <c r="AI133" s="537"/>
      <c r="AJ133" s="342"/>
      <c r="AK133" s="302"/>
    </row>
    <row r="134" spans="1:37" s="286" customFormat="1" ht="18.75" outlineLevel="1">
      <c r="A134" s="365">
        <f t="shared" si="4"/>
        <v>40</v>
      </c>
      <c r="B134" s="366">
        <v>30</v>
      </c>
      <c r="C134" s="366">
        <v>120</v>
      </c>
      <c r="D134" s="366"/>
      <c r="E134" s="368" t="s">
        <v>47</v>
      </c>
      <c r="F134" s="71"/>
      <c r="G134" s="568"/>
      <c r="H134" s="525"/>
      <c r="I134" s="320"/>
      <c r="J134" s="525"/>
      <c r="K134" s="569"/>
      <c r="L134" s="311"/>
      <c r="M134" s="557"/>
      <c r="N134" s="552"/>
      <c r="O134" s="320"/>
      <c r="P134" s="525"/>
      <c r="Q134" s="538"/>
      <c r="R134" s="311"/>
      <c r="S134" s="557"/>
      <c r="T134" s="560"/>
      <c r="U134" s="320"/>
      <c r="V134" s="525"/>
      <c r="W134" s="538"/>
      <c r="X134" s="311"/>
      <c r="Y134" s="558"/>
      <c r="Z134" s="555"/>
      <c r="AA134" s="320"/>
      <c r="AB134" s="525"/>
      <c r="AC134" s="558"/>
      <c r="AD134" s="311"/>
      <c r="AE134" s="533"/>
      <c r="AF134" s="535"/>
      <c r="AG134" s="320"/>
      <c r="AH134" s="525"/>
      <c r="AI134" s="537"/>
      <c r="AJ134" s="342"/>
      <c r="AK134" s="302"/>
    </row>
    <row r="135" spans="1:37" s="286" customFormat="1" ht="7.5" customHeight="1" outlineLevel="1">
      <c r="A135" s="365"/>
      <c r="B135" s="366"/>
      <c r="C135" s="366"/>
      <c r="D135" s="366"/>
      <c r="E135" s="368"/>
      <c r="F135" s="71"/>
      <c r="G135" s="568"/>
      <c r="H135" s="525"/>
      <c r="I135" s="320"/>
      <c r="J135" s="525"/>
      <c r="K135" s="569"/>
      <c r="L135" s="311"/>
      <c r="M135" s="557"/>
      <c r="N135" s="552"/>
      <c r="O135" s="320"/>
      <c r="P135" s="525"/>
      <c r="Q135" s="538"/>
      <c r="R135" s="311"/>
      <c r="S135" s="557"/>
      <c r="T135" s="560"/>
      <c r="U135" s="320"/>
      <c r="V135" s="525"/>
      <c r="W135" s="538"/>
      <c r="X135" s="311"/>
      <c r="Y135" s="558"/>
      <c r="Z135" s="555"/>
      <c r="AA135" s="320"/>
      <c r="AB135" s="525"/>
      <c r="AC135" s="558"/>
      <c r="AD135" s="311"/>
      <c r="AE135" s="533"/>
      <c r="AF135" s="535"/>
      <c r="AG135" s="320"/>
      <c r="AH135" s="525"/>
      <c r="AI135" s="537"/>
      <c r="AJ135" s="342"/>
      <c r="AK135" s="302"/>
    </row>
    <row r="136" spans="1:37" s="286" customFormat="1" ht="18.75">
      <c r="A136" s="359">
        <f>'ПРОЦЕССЫ И ЗАДАЧИ КРАТКО'!A25</f>
        <v>40</v>
      </c>
      <c r="B136" s="360">
        <v>40</v>
      </c>
      <c r="C136" s="360">
        <v>0</v>
      </c>
      <c r="D136" s="360">
        <v>0</v>
      </c>
      <c r="E136" s="361" t="str">
        <f>'ПРОЦЕССЫ И ЗАДАЧИ КРАТКО'!E25</f>
        <v>·     Задачи инженерно-экологических изысканий</v>
      </c>
      <c r="F136" s="71"/>
      <c r="G136" s="568"/>
      <c r="H136" s="525"/>
      <c r="I136" s="320"/>
      <c r="J136" s="525"/>
      <c r="K136" s="569"/>
      <c r="L136" s="311"/>
      <c r="M136" s="557"/>
      <c r="N136" s="552"/>
      <c r="O136" s="320"/>
      <c r="P136" s="525"/>
      <c r="Q136" s="538"/>
      <c r="R136" s="311"/>
      <c r="S136" s="557"/>
      <c r="T136" s="560"/>
      <c r="U136" s="320"/>
      <c r="V136" s="525"/>
      <c r="W136" s="538"/>
      <c r="X136" s="311"/>
      <c r="Y136" s="558"/>
      <c r="Z136" s="555"/>
      <c r="AA136" s="320"/>
      <c r="AB136" s="525"/>
      <c r="AC136" s="558"/>
      <c r="AD136" s="311"/>
      <c r="AE136" s="533"/>
      <c r="AF136" s="535"/>
      <c r="AG136" s="320"/>
      <c r="AH136" s="525"/>
      <c r="AI136" s="537"/>
      <c r="AJ136" s="342"/>
      <c r="AK136" s="302"/>
    </row>
    <row r="137" spans="1:37" s="286" customFormat="1" ht="18.75" outlineLevel="1">
      <c r="A137" s="365">
        <f>$A$136</f>
        <v>40</v>
      </c>
      <c r="B137" s="366">
        <f>B136</f>
        <v>40</v>
      </c>
      <c r="C137" s="366">
        <v>10</v>
      </c>
      <c r="D137" s="366"/>
      <c r="E137" s="368" t="s">
        <v>48</v>
      </c>
      <c r="F137" s="71"/>
      <c r="G137" s="568"/>
      <c r="H137" s="525"/>
      <c r="I137" s="320"/>
      <c r="J137" s="525"/>
      <c r="K137" s="569"/>
      <c r="L137" s="311"/>
      <c r="M137" s="557"/>
      <c r="N137" s="552"/>
      <c r="O137" s="320"/>
      <c r="P137" s="525"/>
      <c r="Q137" s="538"/>
      <c r="R137" s="311"/>
      <c r="S137" s="557"/>
      <c r="T137" s="560"/>
      <c r="U137" s="320"/>
      <c r="V137" s="525"/>
      <c r="W137" s="538"/>
      <c r="X137" s="311"/>
      <c r="Y137" s="558"/>
      <c r="Z137" s="555"/>
      <c r="AA137" s="320"/>
      <c r="AB137" s="525"/>
      <c r="AC137" s="558"/>
      <c r="AD137" s="311"/>
      <c r="AE137" s="533"/>
      <c r="AF137" s="535"/>
      <c r="AG137" s="320"/>
      <c r="AH137" s="525"/>
      <c r="AI137" s="537"/>
      <c r="AJ137" s="342"/>
      <c r="AK137" s="302"/>
    </row>
    <row r="138" spans="1:37" s="286" customFormat="1" ht="18.75" outlineLevel="1">
      <c r="A138" s="365">
        <f>$A$136</f>
        <v>40</v>
      </c>
      <c r="B138" s="366">
        <v>40</v>
      </c>
      <c r="C138" s="366">
        <v>20</v>
      </c>
      <c r="D138" s="366"/>
      <c r="E138" s="368" t="s">
        <v>49</v>
      </c>
      <c r="F138" s="71"/>
      <c r="G138" s="568"/>
      <c r="H138" s="525"/>
      <c r="I138" s="320"/>
      <c r="J138" s="525"/>
      <c r="K138" s="569"/>
      <c r="L138" s="311"/>
      <c r="M138" s="557"/>
      <c r="N138" s="552"/>
      <c r="O138" s="320"/>
      <c r="P138" s="525"/>
      <c r="Q138" s="538"/>
      <c r="R138" s="311"/>
      <c r="S138" s="557"/>
      <c r="T138" s="560"/>
      <c r="U138" s="320"/>
      <c r="V138" s="525"/>
      <c r="W138" s="538"/>
      <c r="X138" s="311"/>
      <c r="Y138" s="558"/>
      <c r="Z138" s="555"/>
      <c r="AA138" s="320"/>
      <c r="AB138" s="525"/>
      <c r="AC138" s="558"/>
      <c r="AD138" s="311"/>
      <c r="AE138" s="533"/>
      <c r="AF138" s="535"/>
      <c r="AG138" s="320"/>
      <c r="AH138" s="525"/>
      <c r="AI138" s="537"/>
      <c r="AJ138" s="342"/>
      <c r="AK138" s="302"/>
    </row>
    <row r="139" spans="1:37" s="286" customFormat="1" ht="18.75" outlineLevel="1">
      <c r="A139" s="365">
        <f>$A$136</f>
        <v>40</v>
      </c>
      <c r="B139" s="366">
        <f>B138</f>
        <v>40</v>
      </c>
      <c r="C139" s="366">
        <v>30</v>
      </c>
      <c r="D139" s="366"/>
      <c r="E139" s="368" t="s">
        <v>50</v>
      </c>
      <c r="F139" s="71"/>
      <c r="G139" s="568"/>
      <c r="H139" s="525"/>
      <c r="I139" s="320"/>
      <c r="J139" s="525"/>
      <c r="K139" s="569"/>
      <c r="L139" s="311"/>
      <c r="M139" s="557"/>
      <c r="N139" s="552"/>
      <c r="O139" s="320"/>
      <c r="P139" s="525"/>
      <c r="Q139" s="538"/>
      <c r="R139" s="311"/>
      <c r="S139" s="557"/>
      <c r="T139" s="560"/>
      <c r="U139" s="320"/>
      <c r="V139" s="525"/>
      <c r="W139" s="538"/>
      <c r="X139" s="311"/>
      <c r="Y139" s="558"/>
      <c r="Z139" s="555"/>
      <c r="AA139" s="320"/>
      <c r="AB139" s="525"/>
      <c r="AC139" s="558"/>
      <c r="AD139" s="311"/>
      <c r="AE139" s="533"/>
      <c r="AF139" s="535"/>
      <c r="AG139" s="320"/>
      <c r="AH139" s="525"/>
      <c r="AI139" s="537"/>
      <c r="AJ139" s="342"/>
      <c r="AK139" s="302"/>
    </row>
    <row r="140" spans="1:37" s="286" customFormat="1" ht="18.75" outlineLevel="1">
      <c r="A140" s="365">
        <f>$A$136</f>
        <v>40</v>
      </c>
      <c r="B140" s="366">
        <v>40</v>
      </c>
      <c r="C140" s="366">
        <v>40</v>
      </c>
      <c r="D140" s="366"/>
      <c r="E140" s="368" t="s">
        <v>51</v>
      </c>
      <c r="F140" s="71"/>
      <c r="G140" s="568"/>
      <c r="H140" s="525"/>
      <c r="I140" s="320"/>
      <c r="J140" s="525"/>
      <c r="K140" s="569"/>
      <c r="L140" s="311"/>
      <c r="M140" s="557"/>
      <c r="N140" s="552"/>
      <c r="O140" s="320"/>
      <c r="P140" s="525"/>
      <c r="Q140" s="538"/>
      <c r="R140" s="311"/>
      <c r="S140" s="557"/>
      <c r="T140" s="560"/>
      <c r="U140" s="320"/>
      <c r="V140" s="525"/>
      <c r="W140" s="538"/>
      <c r="X140" s="311"/>
      <c r="Y140" s="558"/>
      <c r="Z140" s="555"/>
      <c r="AA140" s="320"/>
      <c r="AB140" s="525"/>
      <c r="AC140" s="558"/>
      <c r="AD140" s="311"/>
      <c r="AE140" s="533"/>
      <c r="AF140" s="535"/>
      <c r="AG140" s="320"/>
      <c r="AH140" s="525"/>
      <c r="AI140" s="537"/>
      <c r="AJ140" s="342"/>
      <c r="AK140" s="302"/>
    </row>
    <row r="141" spans="1:37" s="286" customFormat="1" ht="7.5" customHeight="1" outlineLevel="1">
      <c r="A141" s="365"/>
      <c r="B141" s="366"/>
      <c r="C141" s="366"/>
      <c r="D141" s="366"/>
      <c r="E141" s="368"/>
      <c r="F141" s="71"/>
      <c r="G141" s="568"/>
      <c r="H141" s="525"/>
      <c r="I141" s="320"/>
      <c r="J141" s="525"/>
      <c r="K141" s="569"/>
      <c r="L141" s="311"/>
      <c r="M141" s="557"/>
      <c r="N141" s="552"/>
      <c r="O141" s="320"/>
      <c r="P141" s="525"/>
      <c r="Q141" s="538"/>
      <c r="R141" s="311"/>
      <c r="S141" s="557"/>
      <c r="T141" s="560"/>
      <c r="U141" s="320"/>
      <c r="V141" s="525"/>
      <c r="W141" s="538"/>
      <c r="X141" s="311"/>
      <c r="Y141" s="558"/>
      <c r="Z141" s="555"/>
      <c r="AA141" s="320"/>
      <c r="AB141" s="525"/>
      <c r="AC141" s="558"/>
      <c r="AD141" s="311"/>
      <c r="AE141" s="533"/>
      <c r="AF141" s="535"/>
      <c r="AG141" s="320"/>
      <c r="AH141" s="525"/>
      <c r="AI141" s="537"/>
      <c r="AJ141" s="342"/>
      <c r="AK141" s="302"/>
    </row>
    <row r="142" spans="1:37" s="286" customFormat="1" ht="18.75">
      <c r="A142" s="359">
        <f>'ПРОЦЕССЫ И ЗАДАЧИ КРАТКО'!A26</f>
        <v>40</v>
      </c>
      <c r="B142" s="360">
        <f>'ПРОЦЕССЫ И ЗАДАЧИ КРАТКО'!B26</f>
        <v>60</v>
      </c>
      <c r="C142" s="360">
        <f>'ПРОЦЕССЫ И ЗАДАЧИ КРАТКО'!C26</f>
        <v>0</v>
      </c>
      <c r="D142" s="360">
        <v>0</v>
      </c>
      <c r="E142" s="361" t="str">
        <f>'ПРОЦЕССЫ И ЗАДАЧИ КРАТКО'!E26</f>
        <v>·     Задачи создания и ведения баз данных инженерно-геологических изысканий</v>
      </c>
      <c r="F142" s="71"/>
      <c r="G142" s="568"/>
      <c r="H142" s="525"/>
      <c r="I142" s="320"/>
      <c r="J142" s="525"/>
      <c r="K142" s="569"/>
      <c r="L142" s="311"/>
      <c r="M142" s="557"/>
      <c r="N142" s="552"/>
      <c r="O142" s="320"/>
      <c r="P142" s="525"/>
      <c r="Q142" s="538"/>
      <c r="R142" s="311"/>
      <c r="S142" s="557"/>
      <c r="T142" s="560"/>
      <c r="U142" s="320"/>
      <c r="V142" s="525"/>
      <c r="W142" s="538"/>
      <c r="X142" s="311"/>
      <c r="Y142" s="558"/>
      <c r="Z142" s="555"/>
      <c r="AA142" s="320"/>
      <c r="AB142" s="525"/>
      <c r="AC142" s="558"/>
      <c r="AD142" s="311"/>
      <c r="AE142" s="533"/>
      <c r="AF142" s="535"/>
      <c r="AG142" s="320"/>
      <c r="AH142" s="525"/>
      <c r="AI142" s="537"/>
      <c r="AJ142" s="342"/>
      <c r="AK142" s="302"/>
    </row>
    <row r="143" spans="1:37" s="286" customFormat="1" ht="18.75" outlineLevel="1">
      <c r="A143" s="365">
        <f>$A$142</f>
        <v>40</v>
      </c>
      <c r="B143" s="366">
        <f>$B$142</f>
        <v>60</v>
      </c>
      <c r="C143" s="366">
        <v>10</v>
      </c>
      <c r="D143" s="366"/>
      <c r="E143" s="368" t="s">
        <v>52</v>
      </c>
      <c r="F143" s="71"/>
      <c r="G143" s="568"/>
      <c r="H143" s="525"/>
      <c r="I143" s="320"/>
      <c r="J143" s="525"/>
      <c r="K143" s="569"/>
      <c r="L143" s="311"/>
      <c r="M143" s="557"/>
      <c r="N143" s="552"/>
      <c r="O143" s="320"/>
      <c r="P143" s="525"/>
      <c r="Q143" s="538"/>
      <c r="R143" s="311"/>
      <c r="S143" s="557"/>
      <c r="T143" s="560"/>
      <c r="U143" s="320"/>
      <c r="V143" s="525"/>
      <c r="W143" s="538"/>
      <c r="X143" s="311"/>
      <c r="Y143" s="558"/>
      <c r="Z143" s="555"/>
      <c r="AA143" s="320"/>
      <c r="AB143" s="525"/>
      <c r="AC143" s="558"/>
      <c r="AD143" s="311"/>
      <c r="AE143" s="533"/>
      <c r="AF143" s="535"/>
      <c r="AG143" s="320"/>
      <c r="AH143" s="525"/>
      <c r="AI143" s="537"/>
      <c r="AJ143" s="342"/>
      <c r="AK143" s="302"/>
    </row>
    <row r="144" spans="1:37" s="286" customFormat="1" ht="18.75" outlineLevel="1">
      <c r="A144" s="365">
        <f>$A$142</f>
        <v>40</v>
      </c>
      <c r="B144" s="366">
        <f>$B$142</f>
        <v>60</v>
      </c>
      <c r="C144" s="366">
        <v>20</v>
      </c>
      <c r="D144" s="366"/>
      <c r="E144" s="368" t="s">
        <v>53</v>
      </c>
      <c r="F144" s="71"/>
      <c r="G144" s="568"/>
      <c r="H144" s="525"/>
      <c r="I144" s="320"/>
      <c r="J144" s="525"/>
      <c r="K144" s="569"/>
      <c r="L144" s="311"/>
      <c r="M144" s="557"/>
      <c r="N144" s="552"/>
      <c r="O144" s="320"/>
      <c r="P144" s="525"/>
      <c r="Q144" s="538"/>
      <c r="R144" s="311"/>
      <c r="S144" s="557"/>
      <c r="T144" s="560"/>
      <c r="U144" s="320"/>
      <c r="V144" s="525"/>
      <c r="W144" s="538"/>
      <c r="X144" s="311"/>
      <c r="Y144" s="558"/>
      <c r="Z144" s="555"/>
      <c r="AA144" s="320"/>
      <c r="AB144" s="525"/>
      <c r="AC144" s="558"/>
      <c r="AD144" s="311"/>
      <c r="AE144" s="533"/>
      <c r="AF144" s="535"/>
      <c r="AG144" s="320"/>
      <c r="AH144" s="525"/>
      <c r="AI144" s="537"/>
      <c r="AJ144" s="342"/>
      <c r="AK144" s="302"/>
    </row>
    <row r="145" spans="1:37" s="286" customFormat="1" ht="18.75" outlineLevel="1">
      <c r="A145" s="365">
        <f>$A$142</f>
        <v>40</v>
      </c>
      <c r="B145" s="366">
        <f>$B$142</f>
        <v>60</v>
      </c>
      <c r="C145" s="366">
        <v>30</v>
      </c>
      <c r="D145" s="366"/>
      <c r="E145" s="368" t="s">
        <v>54</v>
      </c>
      <c r="F145" s="71"/>
      <c r="G145" s="568"/>
      <c r="H145" s="525"/>
      <c r="I145" s="320"/>
      <c r="J145" s="525"/>
      <c r="K145" s="569"/>
      <c r="L145" s="311"/>
      <c r="M145" s="557"/>
      <c r="N145" s="552"/>
      <c r="O145" s="320"/>
      <c r="P145" s="525"/>
      <c r="Q145" s="538"/>
      <c r="R145" s="311"/>
      <c r="S145" s="557"/>
      <c r="T145" s="560"/>
      <c r="U145" s="320"/>
      <c r="V145" s="525"/>
      <c r="W145" s="538"/>
      <c r="X145" s="311"/>
      <c r="Y145" s="558"/>
      <c r="Z145" s="555"/>
      <c r="AA145" s="320"/>
      <c r="AB145" s="525"/>
      <c r="AC145" s="558"/>
      <c r="AD145" s="311"/>
      <c r="AE145" s="533"/>
      <c r="AF145" s="535"/>
      <c r="AG145" s="320"/>
      <c r="AH145" s="525"/>
      <c r="AI145" s="537"/>
      <c r="AJ145" s="342"/>
      <c r="AK145" s="303"/>
    </row>
    <row r="146" spans="1:37" s="286" customFormat="1" ht="18.75" outlineLevel="1">
      <c r="A146" s="365">
        <f>$A$142</f>
        <v>40</v>
      </c>
      <c r="B146" s="366">
        <f>$B$142</f>
        <v>60</v>
      </c>
      <c r="C146" s="366">
        <v>40</v>
      </c>
      <c r="D146" s="366"/>
      <c r="E146" s="368" t="s">
        <v>55</v>
      </c>
      <c r="F146" s="71"/>
      <c r="G146" s="568"/>
      <c r="H146" s="525"/>
      <c r="I146" s="320"/>
      <c r="J146" s="525"/>
      <c r="K146" s="569"/>
      <c r="L146" s="311"/>
      <c r="M146" s="557"/>
      <c r="N146" s="552"/>
      <c r="O146" s="320"/>
      <c r="P146" s="525"/>
      <c r="Q146" s="538"/>
      <c r="R146" s="311"/>
      <c r="S146" s="557"/>
      <c r="T146" s="560"/>
      <c r="U146" s="320"/>
      <c r="V146" s="525"/>
      <c r="W146" s="538"/>
      <c r="X146" s="311"/>
      <c r="Y146" s="558"/>
      <c r="Z146" s="555"/>
      <c r="AA146" s="320"/>
      <c r="AB146" s="525"/>
      <c r="AC146" s="558"/>
      <c r="AD146" s="311"/>
      <c r="AE146" s="533"/>
      <c r="AF146" s="535"/>
      <c r="AG146" s="320"/>
      <c r="AH146" s="525"/>
      <c r="AI146" s="537"/>
      <c r="AJ146" s="342"/>
      <c r="AK146" s="302"/>
    </row>
    <row r="147" spans="1:37" s="286" customFormat="1" ht="7.5" customHeight="1" outlineLevel="1">
      <c r="A147" s="365"/>
      <c r="B147" s="366"/>
      <c r="C147" s="366"/>
      <c r="D147" s="366"/>
      <c r="E147" s="368"/>
      <c r="F147" s="71"/>
      <c r="G147" s="568"/>
      <c r="H147" s="525"/>
      <c r="I147" s="320"/>
      <c r="J147" s="525"/>
      <c r="K147" s="569"/>
      <c r="L147" s="311"/>
      <c r="M147" s="557"/>
      <c r="N147" s="552"/>
      <c r="O147" s="320"/>
      <c r="P147" s="525"/>
      <c r="Q147" s="538"/>
      <c r="R147" s="311"/>
      <c r="S147" s="557"/>
      <c r="T147" s="560"/>
      <c r="U147" s="320"/>
      <c r="V147" s="525"/>
      <c r="W147" s="538"/>
      <c r="X147" s="311"/>
      <c r="Y147" s="558"/>
      <c r="Z147" s="555"/>
      <c r="AA147" s="320"/>
      <c r="AB147" s="525"/>
      <c r="AC147" s="558"/>
      <c r="AD147" s="311"/>
      <c r="AE147" s="533"/>
      <c r="AF147" s="535"/>
      <c r="AG147" s="320"/>
      <c r="AH147" s="525"/>
      <c r="AI147" s="537"/>
      <c r="AJ147" s="342"/>
      <c r="AK147" s="302"/>
    </row>
    <row r="148" spans="1:42" s="267" customFormat="1" ht="20.25">
      <c r="A148" s="355">
        <f>'ПРОЦЕССЫ И ЗАДАЧИ КРАТКО'!A27</f>
        <v>40</v>
      </c>
      <c r="B148" s="356">
        <f>'ПРОЦЕССЫ И ЗАДАЧИ КРАТКО'!B27</f>
        <v>0</v>
      </c>
      <c r="C148" s="356">
        <f>'ПРОЦЕССЫ И ЗАДАЧИ КРАТКО'!C27</f>
        <v>0</v>
      </c>
      <c r="D148" s="356">
        <f>'ПРОЦЕССЫ И ЗАДАЧИ КРАТКО'!D27</f>
        <v>0</v>
      </c>
      <c r="E148" s="357" t="str">
        <f>'ПРОЦЕССЫ И ЗАДАЧИ КРАТКО'!E27</f>
        <v>Градостроительное планирование развития поселений и межселенных территорий</v>
      </c>
      <c r="F148" s="282"/>
      <c r="G148" s="568"/>
      <c r="H148" s="525"/>
      <c r="I148" s="320"/>
      <c r="J148" s="525"/>
      <c r="K148" s="569"/>
      <c r="L148" s="311"/>
      <c r="M148" s="557"/>
      <c r="N148" s="552"/>
      <c r="O148" s="320"/>
      <c r="P148" s="525"/>
      <c r="Q148" s="538"/>
      <c r="R148" s="311"/>
      <c r="S148" s="557"/>
      <c r="T148" s="560"/>
      <c r="U148" s="320"/>
      <c r="V148" s="525"/>
      <c r="W148" s="538"/>
      <c r="X148" s="311"/>
      <c r="Y148" s="558"/>
      <c r="Z148" s="555"/>
      <c r="AA148" s="320"/>
      <c r="AB148" s="525"/>
      <c r="AC148" s="558"/>
      <c r="AD148" s="311"/>
      <c r="AE148" s="533"/>
      <c r="AF148" s="535"/>
      <c r="AG148" s="320"/>
      <c r="AH148" s="525"/>
      <c r="AI148" s="537"/>
      <c r="AJ148" s="342"/>
      <c r="AK148" s="302"/>
      <c r="AL148" s="266"/>
      <c r="AM148" s="266"/>
      <c r="AN148" s="266"/>
      <c r="AO148" s="266"/>
      <c r="AP148" s="266"/>
    </row>
    <row r="149" spans="1:37" ht="7.5" customHeight="1">
      <c r="A149" s="365"/>
      <c r="B149" s="366"/>
      <c r="C149" s="367"/>
      <c r="D149" s="367"/>
      <c r="E149" s="357"/>
      <c r="G149" s="568"/>
      <c r="H149" s="525"/>
      <c r="I149" s="320"/>
      <c r="J149" s="525"/>
      <c r="K149" s="569"/>
      <c r="L149" s="311"/>
      <c r="M149" s="557"/>
      <c r="N149" s="552"/>
      <c r="O149" s="320"/>
      <c r="P149" s="525"/>
      <c r="Q149" s="538"/>
      <c r="R149" s="311"/>
      <c r="S149" s="557"/>
      <c r="T149" s="560"/>
      <c r="U149" s="320"/>
      <c r="V149" s="525"/>
      <c r="W149" s="538"/>
      <c r="X149" s="311"/>
      <c r="Y149" s="558"/>
      <c r="Z149" s="555"/>
      <c r="AA149" s="320"/>
      <c r="AB149" s="525"/>
      <c r="AC149" s="558"/>
      <c r="AD149" s="311"/>
      <c r="AE149" s="533"/>
      <c r="AF149" s="535"/>
      <c r="AG149" s="320"/>
      <c r="AH149" s="525"/>
      <c r="AI149" s="537"/>
      <c r="AJ149" s="342"/>
      <c r="AK149" s="302"/>
    </row>
    <row r="150" spans="1:37" ht="18.75">
      <c r="A150" s="359">
        <f>'ПРОЦЕССЫ И ЗАДАЧИ КРАТКО'!A29</f>
        <v>40</v>
      </c>
      <c r="B150" s="360">
        <f>'ПРОЦЕССЫ И ЗАДАЧИ КРАТКО'!B29</f>
        <v>20</v>
      </c>
      <c r="C150" s="360">
        <f>'ПРОЦЕССЫ И ЗАДАЧИ КРАТКО'!C29</f>
        <v>0</v>
      </c>
      <c r="D150" s="360">
        <v>0</v>
      </c>
      <c r="E150" s="361" t="str">
        <f>'ПРОЦЕССЫ И ЗАДАЧИ КРАТКО'!E29</f>
        <v>·     Задачи разработки документации территориального планирования уровня Российской федерации</v>
      </c>
      <c r="G150" s="568"/>
      <c r="H150" s="525"/>
      <c r="I150" s="320"/>
      <c r="J150" s="525"/>
      <c r="K150" s="569"/>
      <c r="L150" s="311"/>
      <c r="M150" s="557"/>
      <c r="N150" s="552"/>
      <c r="O150" s="320"/>
      <c r="P150" s="525"/>
      <c r="Q150" s="538"/>
      <c r="R150" s="311"/>
      <c r="S150" s="557"/>
      <c r="T150" s="560"/>
      <c r="U150" s="320"/>
      <c r="V150" s="525"/>
      <c r="W150" s="538"/>
      <c r="X150" s="311"/>
      <c r="Y150" s="558"/>
      <c r="Z150" s="555"/>
      <c r="AA150" s="320"/>
      <c r="AB150" s="525"/>
      <c r="AC150" s="558"/>
      <c r="AD150" s="311"/>
      <c r="AE150" s="533"/>
      <c r="AF150" s="535"/>
      <c r="AG150" s="320"/>
      <c r="AH150" s="525"/>
      <c r="AI150" s="537"/>
      <c r="AJ150" s="342"/>
      <c r="AK150" s="303"/>
    </row>
    <row r="151" spans="1:37" ht="18.75" outlineLevel="1">
      <c r="A151" s="370">
        <f aca="true" t="shared" si="5" ref="A151:A162">$A$150</f>
        <v>40</v>
      </c>
      <c r="B151" s="371">
        <v>20</v>
      </c>
      <c r="C151" s="371">
        <v>10</v>
      </c>
      <c r="D151" s="360"/>
      <c r="E151" s="378" t="s">
        <v>313</v>
      </c>
      <c r="F151" s="276"/>
      <c r="G151" s="568"/>
      <c r="H151" s="525"/>
      <c r="I151" s="320"/>
      <c r="J151" s="525"/>
      <c r="K151" s="569"/>
      <c r="L151" s="311"/>
      <c r="M151" s="557"/>
      <c r="N151" s="552"/>
      <c r="O151" s="320"/>
      <c r="P151" s="525"/>
      <c r="Q151" s="538"/>
      <c r="R151" s="311"/>
      <c r="S151" s="557"/>
      <c r="T151" s="560"/>
      <c r="U151" s="320"/>
      <c r="V151" s="525"/>
      <c r="W151" s="538"/>
      <c r="X151" s="311"/>
      <c r="Y151" s="558"/>
      <c r="Z151" s="555"/>
      <c r="AA151" s="320"/>
      <c r="AB151" s="525"/>
      <c r="AC151" s="558"/>
      <c r="AD151" s="311"/>
      <c r="AE151" s="533"/>
      <c r="AF151" s="535"/>
      <c r="AG151" s="320"/>
      <c r="AH151" s="525"/>
      <c r="AI151" s="537"/>
      <c r="AJ151" s="342"/>
      <c r="AK151" s="302"/>
    </row>
    <row r="152" spans="1:42" s="275" customFormat="1" ht="18.75" outlineLevel="1">
      <c r="A152" s="370">
        <f t="shared" si="5"/>
        <v>40</v>
      </c>
      <c r="B152" s="371">
        <v>20</v>
      </c>
      <c r="C152" s="371">
        <v>20</v>
      </c>
      <c r="D152" s="371"/>
      <c r="E152" s="378" t="s">
        <v>314</v>
      </c>
      <c r="F152" s="277"/>
      <c r="G152" s="568"/>
      <c r="H152" s="525"/>
      <c r="I152" s="320"/>
      <c r="J152" s="525"/>
      <c r="K152" s="569"/>
      <c r="L152" s="311"/>
      <c r="M152" s="557"/>
      <c r="N152" s="552"/>
      <c r="O152" s="320"/>
      <c r="P152" s="525"/>
      <c r="Q152" s="538"/>
      <c r="R152" s="311"/>
      <c r="S152" s="557"/>
      <c r="T152" s="560"/>
      <c r="U152" s="320"/>
      <c r="V152" s="525"/>
      <c r="W152" s="538"/>
      <c r="X152" s="311"/>
      <c r="Y152" s="558"/>
      <c r="Z152" s="555"/>
      <c r="AA152" s="320"/>
      <c r="AB152" s="525"/>
      <c r="AC152" s="558"/>
      <c r="AD152" s="311"/>
      <c r="AE152" s="533"/>
      <c r="AF152" s="535"/>
      <c r="AG152" s="320"/>
      <c r="AH152" s="525"/>
      <c r="AI152" s="537"/>
      <c r="AJ152" s="342"/>
      <c r="AK152" s="302"/>
      <c r="AL152" s="274"/>
      <c r="AM152" s="274"/>
      <c r="AN152" s="274"/>
      <c r="AO152" s="274"/>
      <c r="AP152" s="274"/>
    </row>
    <row r="153" spans="1:42" s="275" customFormat="1" ht="18.75" outlineLevel="1">
      <c r="A153" s="370">
        <f t="shared" si="5"/>
        <v>40</v>
      </c>
      <c r="B153" s="371">
        <v>20</v>
      </c>
      <c r="C153" s="371">
        <v>30</v>
      </c>
      <c r="D153" s="371"/>
      <c r="E153" s="378" t="s">
        <v>315</v>
      </c>
      <c r="F153" s="277"/>
      <c r="G153" s="568"/>
      <c r="H153" s="525"/>
      <c r="I153" s="320"/>
      <c r="J153" s="525"/>
      <c r="K153" s="569"/>
      <c r="L153" s="311"/>
      <c r="M153" s="557"/>
      <c r="N153" s="552"/>
      <c r="O153" s="320"/>
      <c r="P153" s="525"/>
      <c r="Q153" s="538"/>
      <c r="R153" s="311"/>
      <c r="S153" s="557"/>
      <c r="T153" s="560"/>
      <c r="U153" s="320"/>
      <c r="V153" s="525"/>
      <c r="W153" s="538"/>
      <c r="X153" s="311"/>
      <c r="Y153" s="558"/>
      <c r="Z153" s="555"/>
      <c r="AA153" s="320"/>
      <c r="AB153" s="525"/>
      <c r="AC153" s="558"/>
      <c r="AD153" s="311"/>
      <c r="AE153" s="533"/>
      <c r="AF153" s="535"/>
      <c r="AG153" s="320"/>
      <c r="AH153" s="525"/>
      <c r="AI153" s="537"/>
      <c r="AJ153" s="342"/>
      <c r="AK153" s="302"/>
      <c r="AL153" s="274"/>
      <c r="AM153" s="274"/>
      <c r="AN153" s="274"/>
      <c r="AO153" s="274"/>
      <c r="AP153" s="274"/>
    </row>
    <row r="154" spans="1:42" s="275" customFormat="1" ht="18.75" outlineLevel="1">
      <c r="A154" s="370">
        <f t="shared" si="5"/>
        <v>40</v>
      </c>
      <c r="B154" s="371">
        <v>20</v>
      </c>
      <c r="C154" s="371">
        <v>40</v>
      </c>
      <c r="D154" s="371"/>
      <c r="E154" s="378" t="s">
        <v>316</v>
      </c>
      <c r="F154" s="277"/>
      <c r="G154" s="568"/>
      <c r="H154" s="525"/>
      <c r="I154" s="320"/>
      <c r="J154" s="525"/>
      <c r="K154" s="569"/>
      <c r="L154" s="311"/>
      <c r="M154" s="557"/>
      <c r="N154" s="552"/>
      <c r="O154" s="320"/>
      <c r="P154" s="525"/>
      <c r="Q154" s="538"/>
      <c r="R154" s="311"/>
      <c r="S154" s="557"/>
      <c r="T154" s="560"/>
      <c r="U154" s="320"/>
      <c r="V154" s="525"/>
      <c r="W154" s="538"/>
      <c r="X154" s="311"/>
      <c r="Y154" s="558"/>
      <c r="Z154" s="555"/>
      <c r="AA154" s="320"/>
      <c r="AB154" s="525"/>
      <c r="AC154" s="558"/>
      <c r="AD154" s="311"/>
      <c r="AE154" s="533"/>
      <c r="AF154" s="535"/>
      <c r="AG154" s="320"/>
      <c r="AH154" s="525"/>
      <c r="AI154" s="537"/>
      <c r="AJ154" s="342"/>
      <c r="AK154" s="302"/>
      <c r="AL154" s="274"/>
      <c r="AM154" s="274"/>
      <c r="AN154" s="274"/>
      <c r="AO154" s="274"/>
      <c r="AP154" s="274"/>
    </row>
    <row r="155" spans="1:42" s="275" customFormat="1" ht="18.75" outlineLevel="1">
      <c r="A155" s="370">
        <f t="shared" si="5"/>
        <v>40</v>
      </c>
      <c r="B155" s="371">
        <v>20</v>
      </c>
      <c r="C155" s="371">
        <v>50</v>
      </c>
      <c r="D155" s="371"/>
      <c r="E155" s="378" t="s">
        <v>317</v>
      </c>
      <c r="F155" s="277"/>
      <c r="G155" s="568"/>
      <c r="H155" s="525"/>
      <c r="I155" s="320"/>
      <c r="J155" s="525"/>
      <c r="K155" s="569"/>
      <c r="L155" s="311"/>
      <c r="M155" s="557"/>
      <c r="N155" s="552"/>
      <c r="O155" s="320"/>
      <c r="P155" s="525"/>
      <c r="Q155" s="538"/>
      <c r="R155" s="311"/>
      <c r="S155" s="557"/>
      <c r="T155" s="560"/>
      <c r="U155" s="320"/>
      <c r="V155" s="525"/>
      <c r="W155" s="538"/>
      <c r="X155" s="311"/>
      <c r="Y155" s="558"/>
      <c r="Z155" s="555"/>
      <c r="AA155" s="320"/>
      <c r="AB155" s="525"/>
      <c r="AC155" s="558"/>
      <c r="AD155" s="311"/>
      <c r="AE155" s="533"/>
      <c r="AF155" s="535"/>
      <c r="AG155" s="320"/>
      <c r="AH155" s="525"/>
      <c r="AI155" s="537"/>
      <c r="AJ155" s="342"/>
      <c r="AK155" s="302"/>
      <c r="AL155" s="274"/>
      <c r="AM155" s="274"/>
      <c r="AN155" s="274"/>
      <c r="AO155" s="274"/>
      <c r="AP155" s="274"/>
    </row>
    <row r="156" spans="1:42" s="275" customFormat="1" ht="18.75" outlineLevel="1">
      <c r="A156" s="370">
        <f t="shared" si="5"/>
        <v>40</v>
      </c>
      <c r="B156" s="371">
        <v>20</v>
      </c>
      <c r="C156" s="371">
        <v>60</v>
      </c>
      <c r="D156" s="371"/>
      <c r="E156" s="378" t="s">
        <v>318</v>
      </c>
      <c r="F156" s="277"/>
      <c r="G156" s="568"/>
      <c r="H156" s="525"/>
      <c r="I156" s="320"/>
      <c r="J156" s="525"/>
      <c r="K156" s="569"/>
      <c r="L156" s="311"/>
      <c r="M156" s="557"/>
      <c r="N156" s="552"/>
      <c r="O156" s="320"/>
      <c r="P156" s="525"/>
      <c r="Q156" s="538"/>
      <c r="R156" s="311"/>
      <c r="S156" s="557"/>
      <c r="T156" s="560"/>
      <c r="U156" s="320"/>
      <c r="V156" s="525"/>
      <c r="W156" s="538"/>
      <c r="X156" s="311"/>
      <c r="Y156" s="558"/>
      <c r="Z156" s="555"/>
      <c r="AA156" s="320"/>
      <c r="AB156" s="525"/>
      <c r="AC156" s="558"/>
      <c r="AD156" s="311"/>
      <c r="AE156" s="533"/>
      <c r="AF156" s="535"/>
      <c r="AG156" s="320"/>
      <c r="AH156" s="525"/>
      <c r="AI156" s="537"/>
      <c r="AJ156" s="342"/>
      <c r="AK156" s="302"/>
      <c r="AL156" s="274"/>
      <c r="AM156" s="274"/>
      <c r="AN156" s="274"/>
      <c r="AO156" s="274"/>
      <c r="AP156" s="274"/>
    </row>
    <row r="157" spans="1:37" ht="31.5" outlineLevel="1">
      <c r="A157" s="370">
        <f t="shared" si="5"/>
        <v>40</v>
      </c>
      <c r="B157" s="371">
        <v>20</v>
      </c>
      <c r="C157" s="371">
        <v>70</v>
      </c>
      <c r="D157" s="360"/>
      <c r="E157" s="378" t="s">
        <v>319</v>
      </c>
      <c r="F157" s="276"/>
      <c r="G157" s="568"/>
      <c r="H157" s="525"/>
      <c r="I157" s="320"/>
      <c r="J157" s="525"/>
      <c r="K157" s="569"/>
      <c r="L157" s="311"/>
      <c r="M157" s="557"/>
      <c r="N157" s="552"/>
      <c r="O157" s="320"/>
      <c r="P157" s="525"/>
      <c r="Q157" s="538"/>
      <c r="R157" s="311"/>
      <c r="S157" s="557"/>
      <c r="T157" s="560"/>
      <c r="U157" s="320"/>
      <c r="V157" s="525"/>
      <c r="W157" s="538"/>
      <c r="X157" s="311"/>
      <c r="Y157" s="558"/>
      <c r="Z157" s="555"/>
      <c r="AA157" s="320"/>
      <c r="AB157" s="525"/>
      <c r="AC157" s="558"/>
      <c r="AD157" s="311"/>
      <c r="AE157" s="533"/>
      <c r="AF157" s="535"/>
      <c r="AG157" s="320"/>
      <c r="AH157" s="525"/>
      <c r="AI157" s="537"/>
      <c r="AJ157" s="342"/>
      <c r="AK157" s="302"/>
    </row>
    <row r="158" spans="1:42" s="275" customFormat="1" ht="18.75" outlineLevel="1">
      <c r="A158" s="370">
        <f t="shared" si="5"/>
        <v>40</v>
      </c>
      <c r="B158" s="371">
        <v>20</v>
      </c>
      <c r="C158" s="371">
        <v>80</v>
      </c>
      <c r="D158" s="371"/>
      <c r="E158" s="378" t="s">
        <v>320</v>
      </c>
      <c r="F158" s="277"/>
      <c r="G158" s="568"/>
      <c r="H158" s="525"/>
      <c r="I158" s="320"/>
      <c r="J158" s="525"/>
      <c r="K158" s="569"/>
      <c r="L158" s="311"/>
      <c r="M158" s="557"/>
      <c r="N158" s="552"/>
      <c r="O158" s="320"/>
      <c r="P158" s="525"/>
      <c r="Q158" s="538"/>
      <c r="R158" s="311"/>
      <c r="S158" s="557"/>
      <c r="T158" s="560"/>
      <c r="U158" s="320"/>
      <c r="V158" s="525"/>
      <c r="W158" s="538"/>
      <c r="X158" s="311"/>
      <c r="Y158" s="558"/>
      <c r="Z158" s="555"/>
      <c r="AA158" s="320"/>
      <c r="AB158" s="525"/>
      <c r="AC158" s="558"/>
      <c r="AD158" s="311"/>
      <c r="AE158" s="533"/>
      <c r="AF158" s="535"/>
      <c r="AG158" s="320"/>
      <c r="AH158" s="525"/>
      <c r="AI158" s="537"/>
      <c r="AJ158" s="342"/>
      <c r="AK158" s="302"/>
      <c r="AL158" s="274"/>
      <c r="AM158" s="274"/>
      <c r="AN158" s="274"/>
      <c r="AO158" s="274"/>
      <c r="AP158" s="274"/>
    </row>
    <row r="159" spans="1:42" s="275" customFormat="1" ht="18.75" outlineLevel="1">
      <c r="A159" s="370">
        <f t="shared" si="5"/>
        <v>40</v>
      </c>
      <c r="B159" s="371">
        <v>20</v>
      </c>
      <c r="C159" s="371">
        <v>90</v>
      </c>
      <c r="D159" s="371"/>
      <c r="E159" s="378" t="s">
        <v>321</v>
      </c>
      <c r="F159" s="277"/>
      <c r="G159" s="568"/>
      <c r="H159" s="525"/>
      <c r="I159" s="320"/>
      <c r="J159" s="525"/>
      <c r="K159" s="569"/>
      <c r="L159" s="311"/>
      <c r="M159" s="557"/>
      <c r="N159" s="552"/>
      <c r="O159" s="320"/>
      <c r="P159" s="525"/>
      <c r="Q159" s="538"/>
      <c r="R159" s="311"/>
      <c r="S159" s="557"/>
      <c r="T159" s="560"/>
      <c r="U159" s="320"/>
      <c r="V159" s="525"/>
      <c r="W159" s="538"/>
      <c r="X159" s="311"/>
      <c r="Y159" s="558"/>
      <c r="Z159" s="555"/>
      <c r="AA159" s="320"/>
      <c r="AB159" s="525"/>
      <c r="AC159" s="558"/>
      <c r="AD159" s="311"/>
      <c r="AE159" s="533"/>
      <c r="AF159" s="535"/>
      <c r="AG159" s="320"/>
      <c r="AH159" s="525"/>
      <c r="AI159" s="537"/>
      <c r="AJ159" s="342"/>
      <c r="AK159" s="303"/>
      <c r="AL159" s="274"/>
      <c r="AM159" s="274"/>
      <c r="AN159" s="274"/>
      <c r="AO159" s="274"/>
      <c r="AP159" s="274"/>
    </row>
    <row r="160" spans="1:42" s="275" customFormat="1" ht="18.75" outlineLevel="1">
      <c r="A160" s="370">
        <f t="shared" si="5"/>
        <v>40</v>
      </c>
      <c r="B160" s="371">
        <v>20</v>
      </c>
      <c r="C160" s="371">
        <v>100</v>
      </c>
      <c r="D160" s="371"/>
      <c r="E160" s="378" t="s">
        <v>322</v>
      </c>
      <c r="F160" s="277"/>
      <c r="G160" s="568"/>
      <c r="H160" s="525"/>
      <c r="I160" s="320"/>
      <c r="J160" s="525"/>
      <c r="K160" s="569"/>
      <c r="L160" s="311"/>
      <c r="M160" s="557"/>
      <c r="N160" s="552"/>
      <c r="O160" s="320"/>
      <c r="P160" s="525"/>
      <c r="Q160" s="538"/>
      <c r="R160" s="311"/>
      <c r="S160" s="557"/>
      <c r="T160" s="560"/>
      <c r="U160" s="320"/>
      <c r="V160" s="525"/>
      <c r="W160" s="538"/>
      <c r="X160" s="311"/>
      <c r="Y160" s="558"/>
      <c r="Z160" s="555"/>
      <c r="AA160" s="320"/>
      <c r="AB160" s="525"/>
      <c r="AC160" s="558"/>
      <c r="AD160" s="311"/>
      <c r="AE160" s="533"/>
      <c r="AF160" s="535"/>
      <c r="AG160" s="320"/>
      <c r="AH160" s="525"/>
      <c r="AI160" s="537"/>
      <c r="AJ160" s="342"/>
      <c r="AK160" s="303"/>
      <c r="AL160" s="274"/>
      <c r="AM160" s="274"/>
      <c r="AN160" s="274"/>
      <c r="AO160" s="274"/>
      <c r="AP160" s="274"/>
    </row>
    <row r="161" spans="1:42" s="275" customFormat="1" ht="18.75" outlineLevel="1">
      <c r="A161" s="370">
        <f t="shared" si="5"/>
        <v>40</v>
      </c>
      <c r="B161" s="371">
        <v>20</v>
      </c>
      <c r="C161" s="371">
        <v>110</v>
      </c>
      <c r="D161" s="371"/>
      <c r="E161" s="378" t="s">
        <v>323</v>
      </c>
      <c r="F161" s="277"/>
      <c r="G161" s="568"/>
      <c r="H161" s="525"/>
      <c r="I161" s="320"/>
      <c r="J161" s="525"/>
      <c r="K161" s="569"/>
      <c r="L161" s="311"/>
      <c r="M161" s="557"/>
      <c r="N161" s="552"/>
      <c r="O161" s="320"/>
      <c r="P161" s="525"/>
      <c r="Q161" s="538"/>
      <c r="R161" s="311"/>
      <c r="S161" s="557"/>
      <c r="T161" s="560"/>
      <c r="U161" s="320"/>
      <c r="V161" s="525"/>
      <c r="W161" s="538"/>
      <c r="X161" s="311"/>
      <c r="Y161" s="558"/>
      <c r="Z161" s="555"/>
      <c r="AA161" s="320"/>
      <c r="AB161" s="525"/>
      <c r="AC161" s="558"/>
      <c r="AD161" s="311"/>
      <c r="AE161" s="533"/>
      <c r="AF161" s="535"/>
      <c r="AG161" s="320"/>
      <c r="AH161" s="525"/>
      <c r="AI161" s="537"/>
      <c r="AJ161" s="342"/>
      <c r="AK161" s="302"/>
      <c r="AL161" s="274"/>
      <c r="AM161" s="274"/>
      <c r="AN161" s="274"/>
      <c r="AO161" s="274"/>
      <c r="AP161" s="274"/>
    </row>
    <row r="162" spans="1:42" s="275" customFormat="1" ht="18.75" outlineLevel="1">
      <c r="A162" s="370">
        <f t="shared" si="5"/>
        <v>40</v>
      </c>
      <c r="B162" s="371">
        <v>20</v>
      </c>
      <c r="C162" s="371">
        <v>120</v>
      </c>
      <c r="D162" s="371"/>
      <c r="E162" s="378" t="s">
        <v>324</v>
      </c>
      <c r="F162" s="277"/>
      <c r="G162" s="568"/>
      <c r="H162" s="525"/>
      <c r="I162" s="320"/>
      <c r="J162" s="525"/>
      <c r="K162" s="569"/>
      <c r="L162" s="311"/>
      <c r="M162" s="557"/>
      <c r="N162" s="552"/>
      <c r="O162" s="320"/>
      <c r="P162" s="525"/>
      <c r="Q162" s="538"/>
      <c r="R162" s="311"/>
      <c r="S162" s="557"/>
      <c r="T162" s="560"/>
      <c r="U162" s="320"/>
      <c r="V162" s="525"/>
      <c r="W162" s="538"/>
      <c r="X162" s="311"/>
      <c r="Y162" s="558"/>
      <c r="Z162" s="555"/>
      <c r="AA162" s="320"/>
      <c r="AB162" s="525"/>
      <c r="AC162" s="558"/>
      <c r="AD162" s="311"/>
      <c r="AE162" s="533"/>
      <c r="AF162" s="535"/>
      <c r="AG162" s="320"/>
      <c r="AH162" s="525"/>
      <c r="AI162" s="537"/>
      <c r="AJ162" s="342"/>
      <c r="AK162" s="302"/>
      <c r="AL162" s="274"/>
      <c r="AM162" s="274"/>
      <c r="AN162" s="274"/>
      <c r="AO162" s="274"/>
      <c r="AP162" s="274"/>
    </row>
    <row r="163" spans="1:42" s="275" customFormat="1" ht="7.5" customHeight="1" outlineLevel="1">
      <c r="A163" s="365"/>
      <c r="B163" s="366"/>
      <c r="C163" s="371"/>
      <c r="D163" s="371"/>
      <c r="E163" s="372"/>
      <c r="F163" s="277"/>
      <c r="G163" s="568"/>
      <c r="H163" s="525"/>
      <c r="I163" s="320"/>
      <c r="J163" s="525"/>
      <c r="K163" s="569"/>
      <c r="L163" s="311"/>
      <c r="M163" s="557"/>
      <c r="N163" s="552"/>
      <c r="O163" s="320"/>
      <c r="P163" s="525"/>
      <c r="Q163" s="538"/>
      <c r="R163" s="311"/>
      <c r="S163" s="557"/>
      <c r="T163" s="560"/>
      <c r="U163" s="320"/>
      <c r="V163" s="525"/>
      <c r="W163" s="538"/>
      <c r="X163" s="311"/>
      <c r="Y163" s="558"/>
      <c r="Z163" s="555"/>
      <c r="AA163" s="320"/>
      <c r="AB163" s="525"/>
      <c r="AC163" s="558"/>
      <c r="AD163" s="311"/>
      <c r="AE163" s="533"/>
      <c r="AF163" s="535"/>
      <c r="AG163" s="320"/>
      <c r="AH163" s="525"/>
      <c r="AI163" s="537"/>
      <c r="AJ163" s="342"/>
      <c r="AK163" s="302"/>
      <c r="AL163" s="274"/>
      <c r="AM163" s="274"/>
      <c r="AN163" s="274"/>
      <c r="AO163" s="274"/>
      <c r="AP163" s="274"/>
    </row>
    <row r="164" spans="1:37" ht="18.75">
      <c r="A164" s="359">
        <f>'ПРОЦЕССЫ И ЗАДАЧИ КРАТКО'!A30</f>
        <v>40</v>
      </c>
      <c r="B164" s="360">
        <f>'ПРОЦЕССЫ И ЗАДАЧИ КРАТКО'!B30</f>
        <v>30</v>
      </c>
      <c r="C164" s="360">
        <f>'ПРОЦЕССЫ И ЗАДАЧИ КРАТКО'!C30</f>
        <v>0</v>
      </c>
      <c r="D164" s="360">
        <f>'ПРОЦЕССЫ И ЗАДАЧИ КРАТКО'!D87</f>
        <v>0</v>
      </c>
      <c r="E164" s="361" t="str">
        <f>'ПРОЦЕССЫ И ЗАДАЧИ КРАТКО'!E30</f>
        <v>·     Задачи разработки документации территориального планирования уровня субъекта Российской федерации и муниципального уровня</v>
      </c>
      <c r="F164" s="276"/>
      <c r="G164" s="568"/>
      <c r="H164" s="525"/>
      <c r="I164" s="320"/>
      <c r="J164" s="525"/>
      <c r="K164" s="569"/>
      <c r="L164" s="311"/>
      <c r="M164" s="557"/>
      <c r="N164" s="552"/>
      <c r="O164" s="320"/>
      <c r="P164" s="525"/>
      <c r="Q164" s="538"/>
      <c r="R164" s="311"/>
      <c r="S164" s="557"/>
      <c r="T164" s="560"/>
      <c r="U164" s="320"/>
      <c r="V164" s="525"/>
      <c r="W164" s="538"/>
      <c r="X164" s="311"/>
      <c r="Y164" s="558"/>
      <c r="Z164" s="555"/>
      <c r="AA164" s="320"/>
      <c r="AB164" s="525"/>
      <c r="AC164" s="558"/>
      <c r="AD164" s="311"/>
      <c r="AE164" s="533"/>
      <c r="AF164" s="535"/>
      <c r="AG164" s="320"/>
      <c r="AH164" s="525"/>
      <c r="AI164" s="537"/>
      <c r="AJ164" s="342"/>
      <c r="AK164" s="302"/>
    </row>
    <row r="165" spans="1:42" s="275" customFormat="1" ht="18.75" outlineLevel="1">
      <c r="A165" s="370">
        <v>40</v>
      </c>
      <c r="B165" s="371">
        <f>$B$164</f>
        <v>30</v>
      </c>
      <c r="C165" s="371">
        <v>10</v>
      </c>
      <c r="D165" s="371"/>
      <c r="E165" s="372" t="s">
        <v>312</v>
      </c>
      <c r="F165" s="277"/>
      <c r="G165" s="568"/>
      <c r="H165" s="525"/>
      <c r="I165" s="320"/>
      <c r="J165" s="525"/>
      <c r="K165" s="569"/>
      <c r="L165" s="311"/>
      <c r="M165" s="557"/>
      <c r="N165" s="552"/>
      <c r="O165" s="320"/>
      <c r="P165" s="525"/>
      <c r="Q165" s="538"/>
      <c r="R165" s="311"/>
      <c r="S165" s="557"/>
      <c r="T165" s="560"/>
      <c r="U165" s="320"/>
      <c r="V165" s="525"/>
      <c r="W165" s="538"/>
      <c r="X165" s="311"/>
      <c r="Y165" s="558"/>
      <c r="Z165" s="555"/>
      <c r="AA165" s="320"/>
      <c r="AB165" s="525"/>
      <c r="AC165" s="558"/>
      <c r="AD165" s="311"/>
      <c r="AE165" s="533"/>
      <c r="AF165" s="535"/>
      <c r="AG165" s="320"/>
      <c r="AH165" s="525"/>
      <c r="AI165" s="537"/>
      <c r="AJ165" s="342"/>
      <c r="AK165" s="307"/>
      <c r="AL165" s="274"/>
      <c r="AM165" s="274"/>
      <c r="AN165" s="274"/>
      <c r="AO165" s="274"/>
      <c r="AP165" s="274"/>
    </row>
    <row r="166" spans="1:42" s="275" customFormat="1" ht="18.75" outlineLevel="1">
      <c r="A166" s="370">
        <v>40</v>
      </c>
      <c r="B166" s="371">
        <f aca="true" t="shared" si="6" ref="B166:B171">$B$164</f>
        <v>30</v>
      </c>
      <c r="C166" s="371">
        <v>20</v>
      </c>
      <c r="D166" s="371"/>
      <c r="E166" s="372" t="s">
        <v>269</v>
      </c>
      <c r="F166" s="277"/>
      <c r="G166" s="568"/>
      <c r="H166" s="525"/>
      <c r="I166" s="320"/>
      <c r="J166" s="525"/>
      <c r="K166" s="569"/>
      <c r="L166" s="311"/>
      <c r="M166" s="557"/>
      <c r="N166" s="552"/>
      <c r="O166" s="320"/>
      <c r="P166" s="525"/>
      <c r="Q166" s="538"/>
      <c r="R166" s="311"/>
      <c r="S166" s="557"/>
      <c r="T166" s="560"/>
      <c r="U166" s="320"/>
      <c r="V166" s="525"/>
      <c r="W166" s="538"/>
      <c r="X166" s="311"/>
      <c r="Y166" s="558"/>
      <c r="Z166" s="555"/>
      <c r="AA166" s="320"/>
      <c r="AB166" s="525"/>
      <c r="AC166" s="558"/>
      <c r="AD166" s="311"/>
      <c r="AE166" s="533"/>
      <c r="AF166" s="535"/>
      <c r="AG166" s="320"/>
      <c r="AH166" s="525"/>
      <c r="AI166" s="537"/>
      <c r="AJ166" s="342"/>
      <c r="AK166" s="303"/>
      <c r="AL166" s="274"/>
      <c r="AM166" s="274"/>
      <c r="AN166" s="274"/>
      <c r="AO166" s="274"/>
      <c r="AP166" s="274"/>
    </row>
    <row r="167" spans="1:42" s="275" customFormat="1" ht="18.75" outlineLevel="1">
      <c r="A167" s="370">
        <v>40</v>
      </c>
      <c r="B167" s="371">
        <f t="shared" si="6"/>
        <v>30</v>
      </c>
      <c r="C167" s="371">
        <v>30</v>
      </c>
      <c r="D167" s="371"/>
      <c r="E167" s="372" t="s">
        <v>270</v>
      </c>
      <c r="F167" s="277"/>
      <c r="G167" s="568"/>
      <c r="H167" s="525"/>
      <c r="I167" s="320"/>
      <c r="J167" s="525"/>
      <c r="K167" s="569"/>
      <c r="L167" s="311"/>
      <c r="M167" s="557"/>
      <c r="N167" s="552"/>
      <c r="O167" s="320"/>
      <c r="P167" s="525"/>
      <c r="Q167" s="538"/>
      <c r="R167" s="311"/>
      <c r="S167" s="557"/>
      <c r="T167" s="560"/>
      <c r="U167" s="320"/>
      <c r="V167" s="525"/>
      <c r="W167" s="538"/>
      <c r="X167" s="311"/>
      <c r="Y167" s="558"/>
      <c r="Z167" s="555"/>
      <c r="AA167" s="320"/>
      <c r="AB167" s="525"/>
      <c r="AC167" s="558"/>
      <c r="AD167" s="311"/>
      <c r="AE167" s="533"/>
      <c r="AF167" s="535"/>
      <c r="AG167" s="320"/>
      <c r="AH167" s="525"/>
      <c r="AI167" s="537"/>
      <c r="AJ167" s="342"/>
      <c r="AK167" s="302"/>
      <c r="AL167" s="274"/>
      <c r="AM167" s="274"/>
      <c r="AN167" s="274"/>
      <c r="AO167" s="274"/>
      <c r="AP167" s="274"/>
    </row>
    <row r="168" spans="1:42" s="275" customFormat="1" ht="18.75" outlineLevel="1">
      <c r="A168" s="370">
        <v>40</v>
      </c>
      <c r="B168" s="371">
        <f t="shared" si="6"/>
        <v>30</v>
      </c>
      <c r="C168" s="371">
        <v>40</v>
      </c>
      <c r="D168" s="371"/>
      <c r="E168" s="372" t="s">
        <v>271</v>
      </c>
      <c r="F168" s="277"/>
      <c r="G168" s="568"/>
      <c r="H168" s="525"/>
      <c r="I168" s="320"/>
      <c r="J168" s="525"/>
      <c r="K168" s="569"/>
      <c r="L168" s="311"/>
      <c r="M168" s="557"/>
      <c r="N168" s="552"/>
      <c r="O168" s="320"/>
      <c r="P168" s="525"/>
      <c r="Q168" s="538"/>
      <c r="R168" s="311"/>
      <c r="S168" s="557"/>
      <c r="T168" s="560"/>
      <c r="U168" s="320"/>
      <c r="V168" s="525"/>
      <c r="W168" s="538"/>
      <c r="X168" s="311"/>
      <c r="Y168" s="558"/>
      <c r="Z168" s="555"/>
      <c r="AA168" s="320"/>
      <c r="AB168" s="525"/>
      <c r="AC168" s="558"/>
      <c r="AD168" s="311"/>
      <c r="AE168" s="533"/>
      <c r="AF168" s="535"/>
      <c r="AG168" s="320"/>
      <c r="AH168" s="525"/>
      <c r="AI168" s="537"/>
      <c r="AJ168" s="342"/>
      <c r="AK168" s="302"/>
      <c r="AL168" s="274"/>
      <c r="AM168" s="274"/>
      <c r="AN168" s="274"/>
      <c r="AO168" s="274"/>
      <c r="AP168" s="274"/>
    </row>
    <row r="169" spans="1:42" s="275" customFormat="1" ht="18.75" outlineLevel="1">
      <c r="A169" s="370">
        <v>40</v>
      </c>
      <c r="B169" s="371">
        <f t="shared" si="6"/>
        <v>30</v>
      </c>
      <c r="C169" s="371">
        <v>50</v>
      </c>
      <c r="D169" s="371"/>
      <c r="E169" s="372" t="s">
        <v>272</v>
      </c>
      <c r="F169" s="277"/>
      <c r="G169" s="568"/>
      <c r="H169" s="525"/>
      <c r="I169" s="320"/>
      <c r="J169" s="525"/>
      <c r="K169" s="569"/>
      <c r="L169" s="311"/>
      <c r="M169" s="557"/>
      <c r="N169" s="552"/>
      <c r="O169" s="320"/>
      <c r="P169" s="525"/>
      <c r="Q169" s="538"/>
      <c r="R169" s="311"/>
      <c r="S169" s="557"/>
      <c r="T169" s="560"/>
      <c r="U169" s="320"/>
      <c r="V169" s="525"/>
      <c r="W169" s="538"/>
      <c r="X169" s="311"/>
      <c r="Y169" s="558"/>
      <c r="Z169" s="555"/>
      <c r="AA169" s="320"/>
      <c r="AB169" s="525"/>
      <c r="AC169" s="558"/>
      <c r="AD169" s="311"/>
      <c r="AE169" s="533"/>
      <c r="AF169" s="535"/>
      <c r="AG169" s="320"/>
      <c r="AH169" s="525"/>
      <c r="AI169" s="537"/>
      <c r="AJ169" s="342"/>
      <c r="AK169" s="302"/>
      <c r="AL169" s="274"/>
      <c r="AM169" s="274"/>
      <c r="AN169" s="274"/>
      <c r="AO169" s="274"/>
      <c r="AP169" s="274"/>
    </row>
    <row r="170" spans="1:42" s="275" customFormat="1" ht="18.75" outlineLevel="1">
      <c r="A170" s="370">
        <v>40</v>
      </c>
      <c r="B170" s="371">
        <f t="shared" si="6"/>
        <v>30</v>
      </c>
      <c r="C170" s="371">
        <v>60</v>
      </c>
      <c r="D170" s="371"/>
      <c r="E170" s="372" t="s">
        <v>283</v>
      </c>
      <c r="F170" s="277"/>
      <c r="G170" s="568"/>
      <c r="H170" s="525"/>
      <c r="I170" s="320"/>
      <c r="J170" s="525"/>
      <c r="K170" s="569"/>
      <c r="L170" s="311"/>
      <c r="M170" s="557"/>
      <c r="N170" s="552"/>
      <c r="O170" s="320"/>
      <c r="P170" s="525"/>
      <c r="Q170" s="538"/>
      <c r="R170" s="311"/>
      <c r="S170" s="557"/>
      <c r="T170" s="560"/>
      <c r="U170" s="320"/>
      <c r="V170" s="525"/>
      <c r="W170" s="538"/>
      <c r="X170" s="311"/>
      <c r="Y170" s="558"/>
      <c r="Z170" s="555"/>
      <c r="AA170" s="320"/>
      <c r="AB170" s="525"/>
      <c r="AC170" s="558"/>
      <c r="AD170" s="311"/>
      <c r="AE170" s="533"/>
      <c r="AF170" s="535"/>
      <c r="AG170" s="320"/>
      <c r="AH170" s="525"/>
      <c r="AI170" s="537"/>
      <c r="AJ170" s="342"/>
      <c r="AK170" s="302"/>
      <c r="AL170" s="274"/>
      <c r="AM170" s="274"/>
      <c r="AN170" s="274"/>
      <c r="AO170" s="274"/>
      <c r="AP170" s="274"/>
    </row>
    <row r="171" spans="1:42" s="275" customFormat="1" ht="18.75" outlineLevel="1">
      <c r="A171" s="370">
        <v>40</v>
      </c>
      <c r="B171" s="371">
        <f t="shared" si="6"/>
        <v>30</v>
      </c>
      <c r="C171" s="371">
        <v>70</v>
      </c>
      <c r="D171" s="371"/>
      <c r="E171" s="372" t="s">
        <v>282</v>
      </c>
      <c r="F171" s="277"/>
      <c r="G171" s="568"/>
      <c r="H171" s="525"/>
      <c r="I171" s="320"/>
      <c r="J171" s="525"/>
      <c r="K171" s="569"/>
      <c r="L171" s="311"/>
      <c r="M171" s="557"/>
      <c r="N171" s="552"/>
      <c r="O171" s="320"/>
      <c r="P171" s="525"/>
      <c r="Q171" s="538"/>
      <c r="R171" s="311"/>
      <c r="S171" s="557"/>
      <c r="T171" s="560"/>
      <c r="U171" s="320"/>
      <c r="V171" s="525"/>
      <c r="W171" s="538"/>
      <c r="X171" s="311"/>
      <c r="Y171" s="558"/>
      <c r="Z171" s="555"/>
      <c r="AA171" s="320"/>
      <c r="AB171" s="525"/>
      <c r="AC171" s="558"/>
      <c r="AD171" s="311"/>
      <c r="AE171" s="533"/>
      <c r="AF171" s="535"/>
      <c r="AG171" s="320"/>
      <c r="AH171" s="525"/>
      <c r="AI171" s="537"/>
      <c r="AJ171" s="342"/>
      <c r="AK171" s="302"/>
      <c r="AL171" s="274"/>
      <c r="AM171" s="274"/>
      <c r="AN171" s="274"/>
      <c r="AO171" s="274"/>
      <c r="AP171" s="274"/>
    </row>
    <row r="172" spans="1:42" s="275" customFormat="1" ht="7.5" customHeight="1" outlineLevel="1">
      <c r="A172" s="370"/>
      <c r="B172" s="371"/>
      <c r="C172" s="371"/>
      <c r="D172" s="371"/>
      <c r="E172" s="372"/>
      <c r="F172" s="277"/>
      <c r="G172" s="568"/>
      <c r="H172" s="525"/>
      <c r="I172" s="320"/>
      <c r="J172" s="525"/>
      <c r="K172" s="569"/>
      <c r="L172" s="311"/>
      <c r="M172" s="557"/>
      <c r="N172" s="552"/>
      <c r="O172" s="320"/>
      <c r="P172" s="525"/>
      <c r="Q172" s="538"/>
      <c r="R172" s="311"/>
      <c r="S172" s="557"/>
      <c r="T172" s="560"/>
      <c r="U172" s="320"/>
      <c r="V172" s="525"/>
      <c r="W172" s="538"/>
      <c r="X172" s="311"/>
      <c r="Y172" s="558"/>
      <c r="Z172" s="555"/>
      <c r="AA172" s="320"/>
      <c r="AB172" s="525"/>
      <c r="AC172" s="558"/>
      <c r="AD172" s="311"/>
      <c r="AE172" s="533"/>
      <c r="AF172" s="535"/>
      <c r="AG172" s="320"/>
      <c r="AH172" s="525"/>
      <c r="AI172" s="537"/>
      <c r="AJ172" s="342"/>
      <c r="AK172" s="302"/>
      <c r="AL172" s="274"/>
      <c r="AM172" s="274"/>
      <c r="AN172" s="274"/>
      <c r="AO172" s="274"/>
      <c r="AP172" s="274"/>
    </row>
    <row r="173" spans="1:42" s="275" customFormat="1" ht="18.75">
      <c r="A173" s="370">
        <f>'ПРОЦЕССЫ И ЗАДАЧИ КРАТКО'!A31</f>
        <v>40</v>
      </c>
      <c r="B173" s="371">
        <f>'ПРОЦЕССЫ И ЗАДАЧИ КРАТКО'!B31</f>
        <v>40</v>
      </c>
      <c r="C173" s="371">
        <f>'ПРОЦЕССЫ И ЗАДАЧИ КРАТКО'!C31</f>
        <v>0</v>
      </c>
      <c r="D173" s="371"/>
      <c r="E173" s="361" t="str">
        <f>'ПРОЦЕССЫ И ЗАДАЧИ КРАТКО'!E31</f>
        <v>·     Задачи подготовки правил землепользования и застройки поселений и межселенных территорий</v>
      </c>
      <c r="F173" s="277"/>
      <c r="G173" s="568"/>
      <c r="H173" s="525"/>
      <c r="I173" s="320"/>
      <c r="J173" s="525"/>
      <c r="K173" s="569"/>
      <c r="L173" s="311"/>
      <c r="M173" s="557"/>
      <c r="N173" s="552"/>
      <c r="O173" s="320"/>
      <c r="P173" s="525"/>
      <c r="Q173" s="538"/>
      <c r="R173" s="311"/>
      <c r="S173" s="557"/>
      <c r="T173" s="560"/>
      <c r="U173" s="320"/>
      <c r="V173" s="525"/>
      <c r="W173" s="538"/>
      <c r="X173" s="311"/>
      <c r="Y173" s="558"/>
      <c r="Z173" s="555"/>
      <c r="AA173" s="320"/>
      <c r="AB173" s="525"/>
      <c r="AC173" s="558"/>
      <c r="AD173" s="311"/>
      <c r="AE173" s="533"/>
      <c r="AF173" s="535"/>
      <c r="AG173" s="320"/>
      <c r="AH173" s="525"/>
      <c r="AI173" s="537"/>
      <c r="AJ173" s="342"/>
      <c r="AK173" s="307"/>
      <c r="AL173" s="274"/>
      <c r="AM173" s="274"/>
      <c r="AN173" s="274"/>
      <c r="AO173" s="274"/>
      <c r="AP173" s="274"/>
    </row>
    <row r="174" spans="1:42" s="275" customFormat="1" ht="18.75" outlineLevel="1">
      <c r="A174" s="370">
        <v>40</v>
      </c>
      <c r="B174" s="371">
        <f>$B$173</f>
        <v>40</v>
      </c>
      <c r="C174" s="371">
        <v>10</v>
      </c>
      <c r="D174" s="371"/>
      <c r="E174" s="372" t="s">
        <v>273</v>
      </c>
      <c r="F174" s="277"/>
      <c r="G174" s="568"/>
      <c r="H174" s="525"/>
      <c r="I174" s="320"/>
      <c r="J174" s="525"/>
      <c r="K174" s="569"/>
      <c r="L174" s="311"/>
      <c r="M174" s="557"/>
      <c r="N174" s="552"/>
      <c r="O174" s="320"/>
      <c r="P174" s="525"/>
      <c r="Q174" s="538"/>
      <c r="R174" s="311"/>
      <c r="S174" s="557"/>
      <c r="T174" s="560"/>
      <c r="U174" s="320"/>
      <c r="V174" s="525"/>
      <c r="W174" s="538"/>
      <c r="X174" s="311"/>
      <c r="Y174" s="558"/>
      <c r="Z174" s="555"/>
      <c r="AA174" s="320"/>
      <c r="AB174" s="525"/>
      <c r="AC174" s="558"/>
      <c r="AD174" s="311"/>
      <c r="AE174" s="533"/>
      <c r="AF174" s="535"/>
      <c r="AG174" s="320"/>
      <c r="AH174" s="525"/>
      <c r="AI174" s="537"/>
      <c r="AJ174" s="342"/>
      <c r="AK174" s="302"/>
      <c r="AL174" s="274"/>
      <c r="AM174" s="274"/>
      <c r="AN174" s="274"/>
      <c r="AO174" s="274"/>
      <c r="AP174" s="274"/>
    </row>
    <row r="175" spans="1:42" s="275" customFormat="1" ht="18.75" outlineLevel="1">
      <c r="A175" s="370">
        <v>40</v>
      </c>
      <c r="B175" s="371">
        <f>$B$173</f>
        <v>40</v>
      </c>
      <c r="C175" s="371">
        <v>20</v>
      </c>
      <c r="D175" s="371"/>
      <c r="E175" s="372" t="s">
        <v>274</v>
      </c>
      <c r="F175" s="277"/>
      <c r="G175" s="568"/>
      <c r="H175" s="525"/>
      <c r="I175" s="320"/>
      <c r="J175" s="525"/>
      <c r="K175" s="569"/>
      <c r="L175" s="311"/>
      <c r="M175" s="557"/>
      <c r="N175" s="552"/>
      <c r="O175" s="320"/>
      <c r="P175" s="525"/>
      <c r="Q175" s="538"/>
      <c r="R175" s="311"/>
      <c r="S175" s="557"/>
      <c r="T175" s="560"/>
      <c r="U175" s="320"/>
      <c r="V175" s="525"/>
      <c r="W175" s="538"/>
      <c r="X175" s="311"/>
      <c r="Y175" s="558"/>
      <c r="Z175" s="555"/>
      <c r="AA175" s="320"/>
      <c r="AB175" s="525"/>
      <c r="AC175" s="558"/>
      <c r="AD175" s="311"/>
      <c r="AE175" s="533"/>
      <c r="AF175" s="535"/>
      <c r="AG175" s="320"/>
      <c r="AH175" s="525"/>
      <c r="AI175" s="537"/>
      <c r="AJ175" s="342"/>
      <c r="AK175" s="302"/>
      <c r="AL175" s="274"/>
      <c r="AM175" s="274"/>
      <c r="AN175" s="274"/>
      <c r="AO175" s="274"/>
      <c r="AP175" s="274"/>
    </row>
    <row r="176" spans="1:42" s="275" customFormat="1" ht="18.75" outlineLevel="1">
      <c r="A176" s="370">
        <v>40</v>
      </c>
      <c r="B176" s="371">
        <f>$B$173</f>
        <v>40</v>
      </c>
      <c r="C176" s="371">
        <v>30</v>
      </c>
      <c r="D176" s="371"/>
      <c r="E176" s="372" t="s">
        <v>275</v>
      </c>
      <c r="F176" s="277"/>
      <c r="G176" s="568"/>
      <c r="H176" s="525"/>
      <c r="I176" s="320"/>
      <c r="J176" s="525"/>
      <c r="K176" s="569"/>
      <c r="L176" s="311"/>
      <c r="M176" s="557"/>
      <c r="N176" s="552"/>
      <c r="O176" s="320"/>
      <c r="P176" s="525"/>
      <c r="Q176" s="538"/>
      <c r="R176" s="311"/>
      <c r="S176" s="557"/>
      <c r="T176" s="560"/>
      <c r="U176" s="320"/>
      <c r="V176" s="525"/>
      <c r="W176" s="538"/>
      <c r="X176" s="311"/>
      <c r="Y176" s="558"/>
      <c r="Z176" s="555"/>
      <c r="AA176" s="320"/>
      <c r="AB176" s="525"/>
      <c r="AC176" s="558"/>
      <c r="AD176" s="311"/>
      <c r="AE176" s="533"/>
      <c r="AF176" s="535"/>
      <c r="AG176" s="320"/>
      <c r="AH176" s="525"/>
      <c r="AI176" s="537"/>
      <c r="AJ176" s="342"/>
      <c r="AK176" s="302"/>
      <c r="AL176" s="274"/>
      <c r="AM176" s="274"/>
      <c r="AN176" s="274"/>
      <c r="AO176" s="274"/>
      <c r="AP176" s="274"/>
    </row>
    <row r="177" spans="1:42" s="275" customFormat="1" ht="7.5" customHeight="1" outlineLevel="1">
      <c r="A177" s="370"/>
      <c r="B177" s="371"/>
      <c r="C177" s="371"/>
      <c r="D177" s="371"/>
      <c r="E177" s="372"/>
      <c r="F177" s="277"/>
      <c r="G177" s="568"/>
      <c r="H177" s="525"/>
      <c r="I177" s="320"/>
      <c r="J177" s="525"/>
      <c r="K177" s="569"/>
      <c r="L177" s="311"/>
      <c r="M177" s="557"/>
      <c r="N177" s="552"/>
      <c r="O177" s="320"/>
      <c r="P177" s="525"/>
      <c r="Q177" s="538"/>
      <c r="R177" s="311"/>
      <c r="S177" s="557"/>
      <c r="T177" s="560"/>
      <c r="U177" s="320"/>
      <c r="V177" s="525"/>
      <c r="W177" s="538"/>
      <c r="X177" s="311"/>
      <c r="Y177" s="558"/>
      <c r="Z177" s="555"/>
      <c r="AA177" s="320"/>
      <c r="AB177" s="525"/>
      <c r="AC177" s="558"/>
      <c r="AD177" s="311"/>
      <c r="AE177" s="533"/>
      <c r="AF177" s="535"/>
      <c r="AG177" s="320"/>
      <c r="AH177" s="525"/>
      <c r="AI177" s="537"/>
      <c r="AJ177" s="342"/>
      <c r="AK177" s="302"/>
      <c r="AL177" s="274"/>
      <c r="AM177" s="274"/>
      <c r="AN177" s="274"/>
      <c r="AO177" s="274"/>
      <c r="AP177" s="274"/>
    </row>
    <row r="178" spans="1:42" s="275" customFormat="1" ht="18.75">
      <c r="A178" s="370">
        <f>'ПРОЦЕССЫ И ЗАДАЧИ КРАТКО'!A32</f>
        <v>40</v>
      </c>
      <c r="B178" s="371">
        <f>'ПРОЦЕССЫ И ЗАДАЧИ КРАТКО'!B32</f>
        <v>50</v>
      </c>
      <c r="C178" s="371">
        <f>'ПРОЦЕССЫ И ЗАДАЧИ КРАТКО'!C32</f>
        <v>0</v>
      </c>
      <c r="D178" s="371">
        <v>0</v>
      </c>
      <c r="E178" s="361" t="str">
        <f>'ПРОЦЕССЫ И ЗАДАЧИ КРАТКО'!E32</f>
        <v>·     Задачи подготовки документации по планировке поселений и межселенных территорий</v>
      </c>
      <c r="F178" s="277"/>
      <c r="G178" s="568"/>
      <c r="H178" s="525"/>
      <c r="I178" s="320"/>
      <c r="J178" s="525"/>
      <c r="K178" s="569"/>
      <c r="L178" s="311"/>
      <c r="M178" s="557"/>
      <c r="N178" s="552"/>
      <c r="O178" s="320"/>
      <c r="P178" s="525"/>
      <c r="Q178" s="538"/>
      <c r="R178" s="311"/>
      <c r="S178" s="557"/>
      <c r="T178" s="560"/>
      <c r="U178" s="320"/>
      <c r="V178" s="525"/>
      <c r="W178" s="538"/>
      <c r="X178" s="311"/>
      <c r="Y178" s="558"/>
      <c r="Z178" s="555"/>
      <c r="AA178" s="320"/>
      <c r="AB178" s="525"/>
      <c r="AC178" s="558"/>
      <c r="AD178" s="311"/>
      <c r="AE178" s="533"/>
      <c r="AF178" s="535"/>
      <c r="AG178" s="320"/>
      <c r="AH178" s="525"/>
      <c r="AI178" s="537"/>
      <c r="AJ178" s="342"/>
      <c r="AK178" s="302"/>
      <c r="AL178" s="274"/>
      <c r="AM178" s="274"/>
      <c r="AN178" s="274"/>
      <c r="AO178" s="274"/>
      <c r="AP178" s="274"/>
    </row>
    <row r="179" spans="1:42" s="275" customFormat="1" ht="18.75" outlineLevel="1">
      <c r="A179" s="370">
        <v>40</v>
      </c>
      <c r="B179" s="371">
        <f>$B$178</f>
        <v>50</v>
      </c>
      <c r="C179" s="371">
        <v>10</v>
      </c>
      <c r="D179" s="371"/>
      <c r="E179" s="372" t="s">
        <v>277</v>
      </c>
      <c r="F179" s="277"/>
      <c r="G179" s="568"/>
      <c r="H179" s="525"/>
      <c r="I179" s="320"/>
      <c r="J179" s="525"/>
      <c r="K179" s="569"/>
      <c r="L179" s="311"/>
      <c r="M179" s="557"/>
      <c r="N179" s="552"/>
      <c r="O179" s="320"/>
      <c r="P179" s="525"/>
      <c r="Q179" s="538"/>
      <c r="R179" s="311"/>
      <c r="S179" s="557"/>
      <c r="T179" s="560"/>
      <c r="U179" s="320"/>
      <c r="V179" s="525"/>
      <c r="W179" s="538"/>
      <c r="X179" s="311"/>
      <c r="Y179" s="558"/>
      <c r="Z179" s="555"/>
      <c r="AA179" s="320"/>
      <c r="AB179" s="525"/>
      <c r="AC179" s="558"/>
      <c r="AD179" s="311"/>
      <c r="AE179" s="533"/>
      <c r="AF179" s="535"/>
      <c r="AG179" s="320"/>
      <c r="AH179" s="525"/>
      <c r="AI179" s="537"/>
      <c r="AJ179" s="342"/>
      <c r="AK179" s="302"/>
      <c r="AL179" s="274"/>
      <c r="AM179" s="274"/>
      <c r="AN179" s="274"/>
      <c r="AO179" s="274"/>
      <c r="AP179" s="274"/>
    </row>
    <row r="180" spans="1:42" s="275" customFormat="1" ht="18.75" outlineLevel="1">
      <c r="A180" s="370">
        <v>40</v>
      </c>
      <c r="B180" s="371">
        <f>$B$178</f>
        <v>50</v>
      </c>
      <c r="C180" s="371">
        <v>20</v>
      </c>
      <c r="D180" s="371"/>
      <c r="E180" s="372" t="s">
        <v>276</v>
      </c>
      <c r="F180" s="277"/>
      <c r="G180" s="568"/>
      <c r="H180" s="525"/>
      <c r="I180" s="320"/>
      <c r="J180" s="525"/>
      <c r="K180" s="569"/>
      <c r="L180" s="311"/>
      <c r="M180" s="557"/>
      <c r="N180" s="552"/>
      <c r="O180" s="320"/>
      <c r="P180" s="525"/>
      <c r="Q180" s="538"/>
      <c r="R180" s="311"/>
      <c r="S180" s="557"/>
      <c r="T180" s="560"/>
      <c r="U180" s="320"/>
      <c r="V180" s="525"/>
      <c r="W180" s="538"/>
      <c r="X180" s="311"/>
      <c r="Y180" s="558"/>
      <c r="Z180" s="555"/>
      <c r="AA180" s="320"/>
      <c r="AB180" s="525"/>
      <c r="AC180" s="558"/>
      <c r="AD180" s="311"/>
      <c r="AE180" s="533"/>
      <c r="AF180" s="535"/>
      <c r="AG180" s="320"/>
      <c r="AH180" s="525"/>
      <c r="AI180" s="537"/>
      <c r="AJ180" s="342"/>
      <c r="AK180" s="302"/>
      <c r="AL180" s="274"/>
      <c r="AM180" s="274"/>
      <c r="AN180" s="274"/>
      <c r="AO180" s="274"/>
      <c r="AP180" s="274"/>
    </row>
    <row r="181" spans="1:42" s="275" customFormat="1" ht="18.75" outlineLevel="1">
      <c r="A181" s="370">
        <v>40</v>
      </c>
      <c r="B181" s="371">
        <f>$B$178</f>
        <v>50</v>
      </c>
      <c r="C181" s="371">
        <v>30</v>
      </c>
      <c r="D181" s="371"/>
      <c r="E181" s="372" t="s">
        <v>278</v>
      </c>
      <c r="F181" s="277"/>
      <c r="G181" s="568"/>
      <c r="H181" s="525"/>
      <c r="I181" s="320"/>
      <c r="J181" s="525"/>
      <c r="K181" s="569"/>
      <c r="L181" s="311"/>
      <c r="M181" s="557"/>
      <c r="N181" s="552"/>
      <c r="O181" s="320"/>
      <c r="P181" s="525"/>
      <c r="Q181" s="538"/>
      <c r="R181" s="311"/>
      <c r="S181" s="557"/>
      <c r="T181" s="560"/>
      <c r="U181" s="320"/>
      <c r="V181" s="525"/>
      <c r="W181" s="538"/>
      <c r="X181" s="311"/>
      <c r="Y181" s="558"/>
      <c r="Z181" s="556"/>
      <c r="AA181" s="320"/>
      <c r="AB181" s="526"/>
      <c r="AC181" s="558"/>
      <c r="AD181" s="311"/>
      <c r="AE181" s="533"/>
      <c r="AF181" s="535"/>
      <c r="AG181" s="320"/>
      <c r="AH181" s="526"/>
      <c r="AI181" s="537"/>
      <c r="AJ181" s="342"/>
      <c r="AK181" s="302"/>
      <c r="AL181" s="274"/>
      <c r="AM181" s="274"/>
      <c r="AN181" s="274"/>
      <c r="AO181" s="274"/>
      <c r="AP181" s="274"/>
    </row>
    <row r="182" spans="1:42" s="275" customFormat="1" ht="7.5" customHeight="1">
      <c r="A182" s="370"/>
      <c r="B182" s="371"/>
      <c r="C182" s="371"/>
      <c r="D182" s="371"/>
      <c r="E182" s="372"/>
      <c r="F182" s="277"/>
      <c r="G182" s="568"/>
      <c r="H182" s="525"/>
      <c r="I182" s="320"/>
      <c r="J182" s="525"/>
      <c r="K182" s="569"/>
      <c r="L182" s="311"/>
      <c r="M182" s="557"/>
      <c r="N182" s="552"/>
      <c r="O182" s="320"/>
      <c r="P182" s="525"/>
      <c r="Q182" s="538"/>
      <c r="R182" s="311"/>
      <c r="S182" s="557"/>
      <c r="T182" s="560"/>
      <c r="U182" s="320"/>
      <c r="V182" s="525"/>
      <c r="W182" s="538"/>
      <c r="X182" s="311"/>
      <c r="Y182" s="558"/>
      <c r="Z182" s="315"/>
      <c r="AA182" s="320"/>
      <c r="AB182" s="314"/>
      <c r="AC182" s="558"/>
      <c r="AD182" s="311"/>
      <c r="AE182" s="533"/>
      <c r="AF182" s="535"/>
      <c r="AG182" s="320"/>
      <c r="AH182" s="314"/>
      <c r="AI182" s="537"/>
      <c r="AJ182" s="342"/>
      <c r="AK182" s="302"/>
      <c r="AL182" s="274"/>
      <c r="AM182" s="274"/>
      <c r="AN182" s="274"/>
      <c r="AO182" s="274"/>
      <c r="AP182" s="274"/>
    </row>
    <row r="183" spans="1:37" s="301" customFormat="1" ht="20.25">
      <c r="A183" s="362"/>
      <c r="B183" s="363"/>
      <c r="C183" s="363"/>
      <c r="D183" s="364"/>
      <c r="E183" s="379" t="s">
        <v>184</v>
      </c>
      <c r="G183" s="568"/>
      <c r="H183" s="525"/>
      <c r="I183" s="320"/>
      <c r="J183" s="525"/>
      <c r="K183" s="569"/>
      <c r="L183" s="312"/>
      <c r="M183" s="557"/>
      <c r="N183" s="552"/>
      <c r="O183" s="320"/>
      <c r="P183" s="525"/>
      <c r="Q183" s="538"/>
      <c r="R183" s="312"/>
      <c r="S183" s="557"/>
      <c r="T183" s="560"/>
      <c r="U183" s="320"/>
      <c r="V183" s="525"/>
      <c r="W183" s="538"/>
      <c r="X183" s="312"/>
      <c r="Y183" s="558"/>
      <c r="Z183" s="315"/>
      <c r="AA183" s="320"/>
      <c r="AB183" s="314"/>
      <c r="AC183" s="558"/>
      <c r="AD183" s="312"/>
      <c r="AE183" s="533"/>
      <c r="AF183" s="535"/>
      <c r="AG183" s="320"/>
      <c r="AH183" s="314"/>
      <c r="AI183" s="537"/>
      <c r="AJ183" s="344"/>
      <c r="AK183" s="302"/>
    </row>
    <row r="184" spans="1:42" s="267" customFormat="1" ht="20.25">
      <c r="A184" s="355">
        <f>'ПРОЦЕССЫ И ЗАДАЧИ КРАТКО'!A33</f>
        <v>50</v>
      </c>
      <c r="B184" s="356">
        <f>'ПРОЦЕССЫ И ЗАДАЧИ КРАТКО'!B33</f>
        <v>0</v>
      </c>
      <c r="C184" s="356">
        <f>'ПРОЦЕССЫ И ЗАДАЧИ КРАТКО'!C33</f>
        <v>0</v>
      </c>
      <c r="D184" s="356">
        <f>'ПРОЦЕССЫ И ЗАДАЧИ КРАТКО'!D33</f>
        <v>0</v>
      </c>
      <c r="E184" s="357" t="str">
        <f>'ПРОЦЕССЫ И ЗАДАЧИ КРАТКО'!E33</f>
        <v>Проектирование пилотных (модельных) имущественных комплексов недвижимости поселений и межселенных территорий</v>
      </c>
      <c r="F184" s="67"/>
      <c r="G184" s="568"/>
      <c r="H184" s="525"/>
      <c r="I184" s="320"/>
      <c r="J184" s="525"/>
      <c r="K184" s="569"/>
      <c r="L184" s="311"/>
      <c r="M184" s="557"/>
      <c r="N184" s="552"/>
      <c r="O184" s="320"/>
      <c r="P184" s="525"/>
      <c r="Q184" s="538"/>
      <c r="R184" s="311"/>
      <c r="S184" s="557"/>
      <c r="T184" s="560"/>
      <c r="U184" s="320"/>
      <c r="V184" s="525"/>
      <c r="W184" s="538"/>
      <c r="X184" s="311"/>
      <c r="Y184" s="558"/>
      <c r="Z184" s="554" t="s">
        <v>7</v>
      </c>
      <c r="AA184" s="320"/>
      <c r="AB184" s="524" t="s">
        <v>6</v>
      </c>
      <c r="AC184" s="558"/>
      <c r="AD184" s="311"/>
      <c r="AE184" s="533"/>
      <c r="AF184" s="535"/>
      <c r="AG184" s="320"/>
      <c r="AH184" s="524" t="s">
        <v>6</v>
      </c>
      <c r="AI184" s="537"/>
      <c r="AJ184" s="342"/>
      <c r="AK184" s="302"/>
      <c r="AL184" s="266"/>
      <c r="AM184" s="266"/>
      <c r="AN184" s="266"/>
      <c r="AO184" s="266"/>
      <c r="AP184" s="266"/>
    </row>
    <row r="185" spans="1:37" ht="7.5" customHeight="1">
      <c r="A185" s="355"/>
      <c r="B185" s="356"/>
      <c r="C185" s="356"/>
      <c r="D185" s="356"/>
      <c r="E185" s="358"/>
      <c r="F185" s="288"/>
      <c r="G185" s="568"/>
      <c r="H185" s="525"/>
      <c r="I185" s="320"/>
      <c r="J185" s="525"/>
      <c r="K185" s="569"/>
      <c r="L185" s="311"/>
      <c r="M185" s="557"/>
      <c r="N185" s="552"/>
      <c r="O185" s="320"/>
      <c r="P185" s="525"/>
      <c r="Q185" s="538"/>
      <c r="R185" s="311"/>
      <c r="S185" s="557"/>
      <c r="T185" s="560"/>
      <c r="U185" s="320"/>
      <c r="V185" s="525"/>
      <c r="W185" s="538"/>
      <c r="X185" s="311"/>
      <c r="Y185" s="558"/>
      <c r="Z185" s="555"/>
      <c r="AA185" s="320"/>
      <c r="AB185" s="525"/>
      <c r="AC185" s="558"/>
      <c r="AD185" s="311"/>
      <c r="AE185" s="533"/>
      <c r="AF185" s="535"/>
      <c r="AG185" s="320"/>
      <c r="AH185" s="525"/>
      <c r="AI185" s="537"/>
      <c r="AJ185" s="342"/>
      <c r="AK185" s="302"/>
    </row>
    <row r="186" spans="1:37" ht="18.75">
      <c r="A186" s="359">
        <f>'ПРОЦЕССЫ И ЗАДАЧИ КРАТКО'!A34</f>
        <v>50</v>
      </c>
      <c r="B186" s="360">
        <f>'ПРОЦЕССЫ И ЗАДАЧИ КРАТКО'!B34</f>
        <v>10</v>
      </c>
      <c r="C186" s="360">
        <f>'ПРОЦЕССЫ И ЗАДАЧИ КРАТКО'!C34</f>
        <v>0</v>
      </c>
      <c r="D186" s="360">
        <f>'ПРОЦЕССЫ И ЗАДАЧИ КРАТКО'!D34</f>
        <v>0</v>
      </c>
      <c r="E186" s="361" t="str">
        <f>'ПРОЦЕССЫ И ЗАДАЧИ КРАТКО'!E34</f>
        <v>·     Задачи инженерных изысканий в целях проектирования (модельных) имущественных комплексов недвижимости поселений и межселенных территорий</v>
      </c>
      <c r="F186" s="276"/>
      <c r="G186" s="568"/>
      <c r="H186" s="525"/>
      <c r="I186" s="320"/>
      <c r="J186" s="525"/>
      <c r="K186" s="569"/>
      <c r="L186" s="311"/>
      <c r="M186" s="557"/>
      <c r="N186" s="552"/>
      <c r="O186" s="320"/>
      <c r="P186" s="525"/>
      <c r="Q186" s="538"/>
      <c r="R186" s="311"/>
      <c r="S186" s="557"/>
      <c r="T186" s="560"/>
      <c r="U186" s="320"/>
      <c r="V186" s="525"/>
      <c r="W186" s="538"/>
      <c r="X186" s="311"/>
      <c r="Y186" s="558"/>
      <c r="Z186" s="555"/>
      <c r="AA186" s="320"/>
      <c r="AB186" s="525"/>
      <c r="AC186" s="558"/>
      <c r="AD186" s="311"/>
      <c r="AE186" s="533"/>
      <c r="AF186" s="535"/>
      <c r="AG186" s="320"/>
      <c r="AH186" s="525"/>
      <c r="AI186" s="537"/>
      <c r="AJ186" s="342"/>
      <c r="AK186" s="302"/>
    </row>
    <row r="187" spans="1:42" s="275" customFormat="1" ht="18.75" outlineLevel="1">
      <c r="A187" s="365">
        <f>$A$186</f>
        <v>50</v>
      </c>
      <c r="B187" s="366">
        <f>$B$186</f>
        <v>10</v>
      </c>
      <c r="C187" s="371">
        <v>10</v>
      </c>
      <c r="D187" s="371"/>
      <c r="E187" s="372" t="s">
        <v>262</v>
      </c>
      <c r="F187" s="277"/>
      <c r="G187" s="568"/>
      <c r="H187" s="525"/>
      <c r="I187" s="320"/>
      <c r="J187" s="525"/>
      <c r="K187" s="569"/>
      <c r="L187" s="311"/>
      <c r="M187" s="557"/>
      <c r="N187" s="552"/>
      <c r="O187" s="320"/>
      <c r="P187" s="525"/>
      <c r="Q187" s="538"/>
      <c r="R187" s="311"/>
      <c r="S187" s="557"/>
      <c r="T187" s="560"/>
      <c r="U187" s="320"/>
      <c r="V187" s="525"/>
      <c r="W187" s="538"/>
      <c r="X187" s="311"/>
      <c r="Y187" s="558"/>
      <c r="Z187" s="555"/>
      <c r="AA187" s="320"/>
      <c r="AB187" s="525"/>
      <c r="AC187" s="558"/>
      <c r="AD187" s="311"/>
      <c r="AE187" s="533"/>
      <c r="AF187" s="535"/>
      <c r="AG187" s="320"/>
      <c r="AH187" s="525"/>
      <c r="AI187" s="537"/>
      <c r="AJ187" s="342"/>
      <c r="AK187" s="302"/>
      <c r="AL187" s="274"/>
      <c r="AM187" s="274"/>
      <c r="AN187" s="274"/>
      <c r="AO187" s="274"/>
      <c r="AP187" s="274"/>
    </row>
    <row r="188" spans="1:42" s="275" customFormat="1" ht="18.75" outlineLevel="1">
      <c r="A188" s="365">
        <f>$A$186</f>
        <v>50</v>
      </c>
      <c r="B188" s="366">
        <f>$B$186</f>
        <v>10</v>
      </c>
      <c r="C188" s="371">
        <v>20</v>
      </c>
      <c r="D188" s="371"/>
      <c r="E188" s="372" t="s">
        <v>263</v>
      </c>
      <c r="F188" s="277"/>
      <c r="G188" s="568"/>
      <c r="H188" s="525"/>
      <c r="I188" s="320"/>
      <c r="J188" s="525"/>
      <c r="K188" s="569"/>
      <c r="L188" s="311"/>
      <c r="M188" s="557"/>
      <c r="N188" s="552"/>
      <c r="O188" s="320"/>
      <c r="P188" s="525"/>
      <c r="Q188" s="538"/>
      <c r="R188" s="311"/>
      <c r="S188" s="557"/>
      <c r="T188" s="560"/>
      <c r="U188" s="320"/>
      <c r="V188" s="525"/>
      <c r="W188" s="538"/>
      <c r="X188" s="311"/>
      <c r="Y188" s="558"/>
      <c r="Z188" s="555"/>
      <c r="AA188" s="320"/>
      <c r="AB188" s="525"/>
      <c r="AC188" s="558"/>
      <c r="AD188" s="311"/>
      <c r="AE188" s="533"/>
      <c r="AF188" s="535"/>
      <c r="AG188" s="320"/>
      <c r="AH188" s="525"/>
      <c r="AI188" s="537"/>
      <c r="AJ188" s="342"/>
      <c r="AK188" s="302"/>
      <c r="AL188" s="274"/>
      <c r="AM188" s="274"/>
      <c r="AN188" s="274"/>
      <c r="AO188" s="274"/>
      <c r="AP188" s="274"/>
    </row>
    <row r="189" spans="1:42" s="275" customFormat="1" ht="18.75" outlineLevel="1">
      <c r="A189" s="365">
        <f>$A$186</f>
        <v>50</v>
      </c>
      <c r="B189" s="366">
        <f>$B$186</f>
        <v>10</v>
      </c>
      <c r="C189" s="371">
        <v>30</v>
      </c>
      <c r="D189" s="371"/>
      <c r="E189" s="372" t="s">
        <v>264</v>
      </c>
      <c r="F189" s="277"/>
      <c r="G189" s="568"/>
      <c r="H189" s="525"/>
      <c r="I189" s="320"/>
      <c r="J189" s="525"/>
      <c r="K189" s="569"/>
      <c r="L189" s="311"/>
      <c r="M189" s="557"/>
      <c r="N189" s="552"/>
      <c r="O189" s="320"/>
      <c r="P189" s="525"/>
      <c r="Q189" s="538"/>
      <c r="R189" s="311"/>
      <c r="S189" s="557"/>
      <c r="T189" s="560"/>
      <c r="U189" s="320"/>
      <c r="V189" s="525"/>
      <c r="W189" s="538"/>
      <c r="X189" s="311"/>
      <c r="Y189" s="558"/>
      <c r="Z189" s="555"/>
      <c r="AA189" s="320"/>
      <c r="AB189" s="525"/>
      <c r="AC189" s="558"/>
      <c r="AD189" s="311"/>
      <c r="AE189" s="533"/>
      <c r="AF189" s="535"/>
      <c r="AG189" s="320"/>
      <c r="AH189" s="525"/>
      <c r="AI189" s="537"/>
      <c r="AJ189" s="342"/>
      <c r="AK189" s="302"/>
      <c r="AL189" s="274"/>
      <c r="AM189" s="274"/>
      <c r="AN189" s="274"/>
      <c r="AO189" s="274"/>
      <c r="AP189" s="274"/>
    </row>
    <row r="190" spans="1:42" s="275" customFormat="1" ht="18.75" outlineLevel="1">
      <c r="A190" s="365">
        <f>$A$186</f>
        <v>50</v>
      </c>
      <c r="B190" s="366">
        <f>$B$186</f>
        <v>10</v>
      </c>
      <c r="C190" s="371">
        <v>40</v>
      </c>
      <c r="D190" s="371"/>
      <c r="E190" s="372" t="s">
        <v>265</v>
      </c>
      <c r="F190" s="277"/>
      <c r="G190" s="568"/>
      <c r="H190" s="525"/>
      <c r="I190" s="320"/>
      <c r="J190" s="525"/>
      <c r="K190" s="569"/>
      <c r="L190" s="311"/>
      <c r="M190" s="557"/>
      <c r="N190" s="552"/>
      <c r="O190" s="320"/>
      <c r="P190" s="525"/>
      <c r="Q190" s="538"/>
      <c r="R190" s="311"/>
      <c r="S190" s="557"/>
      <c r="T190" s="560"/>
      <c r="U190" s="320"/>
      <c r="V190" s="525"/>
      <c r="W190" s="538"/>
      <c r="X190" s="311"/>
      <c r="Y190" s="558"/>
      <c r="Z190" s="555"/>
      <c r="AA190" s="320"/>
      <c r="AB190" s="525"/>
      <c r="AC190" s="558"/>
      <c r="AD190" s="311"/>
      <c r="AE190" s="533"/>
      <c r="AF190" s="535"/>
      <c r="AG190" s="320"/>
      <c r="AH190" s="525"/>
      <c r="AI190" s="537"/>
      <c r="AJ190" s="342"/>
      <c r="AK190" s="302"/>
      <c r="AL190" s="274"/>
      <c r="AM190" s="274"/>
      <c r="AN190" s="274"/>
      <c r="AO190" s="274"/>
      <c r="AP190" s="274"/>
    </row>
    <row r="191" spans="1:42" s="275" customFormat="1" ht="7.5" customHeight="1" outlineLevel="1">
      <c r="A191" s="365"/>
      <c r="B191" s="366"/>
      <c r="C191" s="371"/>
      <c r="D191" s="371"/>
      <c r="E191" s="372"/>
      <c r="F191" s="277"/>
      <c r="G191" s="568"/>
      <c r="H191" s="525"/>
      <c r="I191" s="320"/>
      <c r="J191" s="525"/>
      <c r="K191" s="569"/>
      <c r="L191" s="311"/>
      <c r="M191" s="557"/>
      <c r="N191" s="552"/>
      <c r="O191" s="320"/>
      <c r="P191" s="525"/>
      <c r="Q191" s="538"/>
      <c r="R191" s="311"/>
      <c r="S191" s="557"/>
      <c r="T191" s="560"/>
      <c r="U191" s="320"/>
      <c r="V191" s="525"/>
      <c r="W191" s="538"/>
      <c r="X191" s="311"/>
      <c r="Y191" s="558"/>
      <c r="Z191" s="555"/>
      <c r="AA191" s="320"/>
      <c r="AB191" s="525"/>
      <c r="AC191" s="558"/>
      <c r="AD191" s="311"/>
      <c r="AE191" s="533"/>
      <c r="AF191" s="535"/>
      <c r="AG191" s="320"/>
      <c r="AH191" s="525"/>
      <c r="AI191" s="537"/>
      <c r="AJ191" s="342"/>
      <c r="AK191" s="302"/>
      <c r="AL191" s="274"/>
      <c r="AM191" s="274"/>
      <c r="AN191" s="274"/>
      <c r="AO191" s="274"/>
      <c r="AP191" s="274"/>
    </row>
    <row r="192" spans="1:37" ht="18.75">
      <c r="A192" s="359">
        <f>'ПРОЦЕССЫ И ЗАДАЧИ КРАТКО'!A35</f>
        <v>50</v>
      </c>
      <c r="B192" s="360">
        <f>'ПРОЦЕССЫ И ЗАДАЧИ КРАТКО'!B35</f>
        <v>20</v>
      </c>
      <c r="C192" s="360">
        <f>'ПРОЦЕССЫ И ЗАДАЧИ КРАТКО'!C35</f>
        <v>0</v>
      </c>
      <c r="D192" s="360">
        <f>'ПРОЦЕССЫ И ЗАДАЧИ КРАТКО'!D35</f>
        <v>0</v>
      </c>
      <c r="E192" s="361" t="str">
        <f>'ПРОЦЕССЫ И ЗАДАЧИ КРАТКО'!E35</f>
        <v>·     Задачи разработки проектной документации  объектов инженерно-технической, транспортной и защитной инфраструктур территории</v>
      </c>
      <c r="F192" s="276"/>
      <c r="G192" s="568"/>
      <c r="H192" s="525"/>
      <c r="I192" s="320"/>
      <c r="J192" s="525"/>
      <c r="K192" s="569"/>
      <c r="L192" s="311"/>
      <c r="M192" s="557"/>
      <c r="N192" s="552"/>
      <c r="O192" s="320"/>
      <c r="P192" s="525"/>
      <c r="Q192" s="538"/>
      <c r="R192" s="311"/>
      <c r="S192" s="557"/>
      <c r="T192" s="560"/>
      <c r="U192" s="320"/>
      <c r="V192" s="525"/>
      <c r="W192" s="538"/>
      <c r="X192" s="311"/>
      <c r="Y192" s="558"/>
      <c r="Z192" s="555"/>
      <c r="AA192" s="320"/>
      <c r="AB192" s="525"/>
      <c r="AC192" s="558"/>
      <c r="AD192" s="311"/>
      <c r="AE192" s="533"/>
      <c r="AF192" s="535"/>
      <c r="AG192" s="320"/>
      <c r="AH192" s="525"/>
      <c r="AI192" s="537"/>
      <c r="AJ192" s="342"/>
      <c r="AK192" s="302"/>
    </row>
    <row r="193" spans="1:42" s="275" customFormat="1" ht="18.75" outlineLevel="1">
      <c r="A193" s="370">
        <f>$A$192</f>
        <v>50</v>
      </c>
      <c r="B193" s="371">
        <f>$B$192</f>
        <v>20</v>
      </c>
      <c r="C193" s="371">
        <v>10</v>
      </c>
      <c r="D193" s="371"/>
      <c r="E193" s="372" t="s">
        <v>72</v>
      </c>
      <c r="F193" s="277"/>
      <c r="G193" s="568"/>
      <c r="H193" s="525"/>
      <c r="I193" s="320"/>
      <c r="J193" s="525"/>
      <c r="K193" s="569"/>
      <c r="L193" s="311"/>
      <c r="M193" s="557"/>
      <c r="N193" s="552"/>
      <c r="O193" s="320"/>
      <c r="P193" s="525"/>
      <c r="Q193" s="538"/>
      <c r="R193" s="311"/>
      <c r="S193" s="557"/>
      <c r="T193" s="560"/>
      <c r="U193" s="320"/>
      <c r="V193" s="525"/>
      <c r="W193" s="538"/>
      <c r="X193" s="311"/>
      <c r="Y193" s="558"/>
      <c r="Z193" s="555"/>
      <c r="AA193" s="320"/>
      <c r="AB193" s="525"/>
      <c r="AC193" s="558"/>
      <c r="AD193" s="311"/>
      <c r="AE193" s="533"/>
      <c r="AF193" s="535"/>
      <c r="AG193" s="320"/>
      <c r="AH193" s="525"/>
      <c r="AI193" s="537"/>
      <c r="AJ193" s="342"/>
      <c r="AK193" s="302"/>
      <c r="AL193" s="274"/>
      <c r="AM193" s="274"/>
      <c r="AN193" s="274"/>
      <c r="AO193" s="274"/>
      <c r="AP193" s="274"/>
    </row>
    <row r="194" spans="1:42" s="275" customFormat="1" ht="18.75" outlineLevel="1">
      <c r="A194" s="370">
        <f aca="true" t="shared" si="7" ref="A194:A200">$A$192</f>
        <v>50</v>
      </c>
      <c r="B194" s="371">
        <f aca="true" t="shared" si="8" ref="B194:B200">$B$192</f>
        <v>20</v>
      </c>
      <c r="C194" s="371">
        <v>20</v>
      </c>
      <c r="D194" s="371"/>
      <c r="E194" s="372" t="s">
        <v>73</v>
      </c>
      <c r="F194" s="277"/>
      <c r="G194" s="568"/>
      <c r="H194" s="525"/>
      <c r="I194" s="320"/>
      <c r="J194" s="525"/>
      <c r="K194" s="569"/>
      <c r="L194" s="311"/>
      <c r="M194" s="557"/>
      <c r="N194" s="552"/>
      <c r="O194" s="320"/>
      <c r="P194" s="525"/>
      <c r="Q194" s="538"/>
      <c r="R194" s="311"/>
      <c r="S194" s="557"/>
      <c r="T194" s="560"/>
      <c r="U194" s="320"/>
      <c r="V194" s="525"/>
      <c r="W194" s="538"/>
      <c r="X194" s="311"/>
      <c r="Y194" s="558"/>
      <c r="Z194" s="555"/>
      <c r="AA194" s="320"/>
      <c r="AB194" s="525"/>
      <c r="AC194" s="558"/>
      <c r="AD194" s="311"/>
      <c r="AE194" s="533"/>
      <c r="AF194" s="535"/>
      <c r="AG194" s="320"/>
      <c r="AH194" s="525"/>
      <c r="AI194" s="537"/>
      <c r="AJ194" s="342"/>
      <c r="AK194" s="302"/>
      <c r="AL194" s="274"/>
      <c r="AM194" s="274"/>
      <c r="AN194" s="274"/>
      <c r="AO194" s="274"/>
      <c r="AP194" s="274"/>
    </row>
    <row r="195" spans="1:42" s="275" customFormat="1" ht="18.75" outlineLevel="1">
      <c r="A195" s="370">
        <f t="shared" si="7"/>
        <v>50</v>
      </c>
      <c r="B195" s="371">
        <f t="shared" si="8"/>
        <v>20</v>
      </c>
      <c r="C195" s="371">
        <v>30</v>
      </c>
      <c r="D195" s="371"/>
      <c r="E195" s="372" t="s">
        <v>393</v>
      </c>
      <c r="F195" s="277"/>
      <c r="G195" s="568"/>
      <c r="H195" s="525"/>
      <c r="I195" s="320"/>
      <c r="J195" s="525"/>
      <c r="K195" s="569"/>
      <c r="L195" s="311"/>
      <c r="M195" s="557"/>
      <c r="N195" s="552"/>
      <c r="O195" s="320"/>
      <c r="P195" s="525"/>
      <c r="Q195" s="538"/>
      <c r="R195" s="311"/>
      <c r="S195" s="557"/>
      <c r="T195" s="560"/>
      <c r="U195" s="320"/>
      <c r="V195" s="525"/>
      <c r="W195" s="538"/>
      <c r="X195" s="311"/>
      <c r="Y195" s="558"/>
      <c r="Z195" s="555"/>
      <c r="AA195" s="320"/>
      <c r="AB195" s="525"/>
      <c r="AC195" s="558"/>
      <c r="AD195" s="311"/>
      <c r="AE195" s="533"/>
      <c r="AF195" s="535"/>
      <c r="AG195" s="320"/>
      <c r="AH195" s="525"/>
      <c r="AI195" s="537"/>
      <c r="AJ195" s="342"/>
      <c r="AK195" s="302"/>
      <c r="AL195" s="274"/>
      <c r="AM195" s="274"/>
      <c r="AN195" s="274"/>
      <c r="AO195" s="274"/>
      <c r="AP195" s="274"/>
    </row>
    <row r="196" spans="1:42" s="275" customFormat="1" ht="18.75" outlineLevel="1">
      <c r="A196" s="370">
        <f t="shared" si="7"/>
        <v>50</v>
      </c>
      <c r="B196" s="371">
        <f t="shared" si="8"/>
        <v>20</v>
      </c>
      <c r="C196" s="371">
        <v>40</v>
      </c>
      <c r="D196" s="371"/>
      <c r="E196" s="372" t="s">
        <v>394</v>
      </c>
      <c r="F196" s="277"/>
      <c r="G196" s="568"/>
      <c r="H196" s="525"/>
      <c r="I196" s="320"/>
      <c r="J196" s="525"/>
      <c r="K196" s="569"/>
      <c r="L196" s="311"/>
      <c r="M196" s="557"/>
      <c r="N196" s="552"/>
      <c r="O196" s="320"/>
      <c r="P196" s="525"/>
      <c r="Q196" s="538"/>
      <c r="R196" s="311"/>
      <c r="S196" s="557"/>
      <c r="T196" s="560"/>
      <c r="U196" s="320"/>
      <c r="V196" s="525"/>
      <c r="W196" s="538"/>
      <c r="X196" s="311"/>
      <c r="Y196" s="558"/>
      <c r="Z196" s="555"/>
      <c r="AA196" s="320"/>
      <c r="AB196" s="525"/>
      <c r="AC196" s="558"/>
      <c r="AD196" s="311"/>
      <c r="AE196" s="533"/>
      <c r="AF196" s="535"/>
      <c r="AG196" s="320"/>
      <c r="AH196" s="525"/>
      <c r="AI196" s="537"/>
      <c r="AJ196" s="342"/>
      <c r="AK196" s="302"/>
      <c r="AL196" s="274"/>
      <c r="AM196" s="274"/>
      <c r="AN196" s="274"/>
      <c r="AO196" s="274"/>
      <c r="AP196" s="274"/>
    </row>
    <row r="197" spans="1:42" s="275" customFormat="1" ht="18.75" outlineLevel="1">
      <c r="A197" s="370">
        <f t="shared" si="7"/>
        <v>50</v>
      </c>
      <c r="B197" s="371">
        <f t="shared" si="8"/>
        <v>20</v>
      </c>
      <c r="C197" s="371">
        <v>50</v>
      </c>
      <c r="D197" s="371"/>
      <c r="E197" s="372" t="s">
        <v>392</v>
      </c>
      <c r="F197" s="277"/>
      <c r="G197" s="568"/>
      <c r="H197" s="525"/>
      <c r="I197" s="320"/>
      <c r="J197" s="525"/>
      <c r="K197" s="569"/>
      <c r="L197" s="311"/>
      <c r="M197" s="557"/>
      <c r="N197" s="552"/>
      <c r="O197" s="320"/>
      <c r="P197" s="525"/>
      <c r="Q197" s="538"/>
      <c r="R197" s="311"/>
      <c r="S197" s="557"/>
      <c r="T197" s="560"/>
      <c r="U197" s="320"/>
      <c r="V197" s="525"/>
      <c r="W197" s="538"/>
      <c r="X197" s="311"/>
      <c r="Y197" s="558"/>
      <c r="Z197" s="555"/>
      <c r="AA197" s="320"/>
      <c r="AB197" s="525"/>
      <c r="AC197" s="558"/>
      <c r="AD197" s="311"/>
      <c r="AE197" s="533"/>
      <c r="AF197" s="535"/>
      <c r="AG197" s="320"/>
      <c r="AH197" s="525"/>
      <c r="AI197" s="537"/>
      <c r="AJ197" s="342"/>
      <c r="AK197" s="302"/>
      <c r="AL197" s="274"/>
      <c r="AM197" s="274"/>
      <c r="AN197" s="274"/>
      <c r="AO197" s="274"/>
      <c r="AP197" s="274"/>
    </row>
    <row r="198" spans="1:42" s="275" customFormat="1" ht="18.75" outlineLevel="1">
      <c r="A198" s="370">
        <f t="shared" si="7"/>
        <v>50</v>
      </c>
      <c r="B198" s="371">
        <f t="shared" si="8"/>
        <v>20</v>
      </c>
      <c r="C198" s="371">
        <v>60</v>
      </c>
      <c r="D198" s="371"/>
      <c r="E198" s="372" t="s">
        <v>94</v>
      </c>
      <c r="F198" s="277"/>
      <c r="G198" s="568"/>
      <c r="H198" s="525"/>
      <c r="I198" s="320"/>
      <c r="J198" s="525"/>
      <c r="K198" s="569"/>
      <c r="L198" s="311"/>
      <c r="M198" s="557"/>
      <c r="N198" s="552"/>
      <c r="O198" s="320"/>
      <c r="P198" s="525"/>
      <c r="Q198" s="538"/>
      <c r="R198" s="311"/>
      <c r="S198" s="557"/>
      <c r="T198" s="560"/>
      <c r="U198" s="320"/>
      <c r="V198" s="525"/>
      <c r="W198" s="538"/>
      <c r="X198" s="311"/>
      <c r="Y198" s="558"/>
      <c r="Z198" s="555"/>
      <c r="AA198" s="320"/>
      <c r="AB198" s="525"/>
      <c r="AC198" s="558"/>
      <c r="AD198" s="311"/>
      <c r="AE198" s="533"/>
      <c r="AF198" s="535"/>
      <c r="AG198" s="320"/>
      <c r="AH198" s="525"/>
      <c r="AI198" s="537"/>
      <c r="AJ198" s="342"/>
      <c r="AK198" s="302"/>
      <c r="AL198" s="274"/>
      <c r="AM198" s="274"/>
      <c r="AN198" s="274"/>
      <c r="AO198" s="274"/>
      <c r="AP198" s="274"/>
    </row>
    <row r="199" spans="1:42" s="275" customFormat="1" ht="18.75" outlineLevel="1">
      <c r="A199" s="370">
        <f t="shared" si="7"/>
        <v>50</v>
      </c>
      <c r="B199" s="371">
        <f t="shared" si="8"/>
        <v>20</v>
      </c>
      <c r="C199" s="371">
        <v>70</v>
      </c>
      <c r="D199" s="371"/>
      <c r="E199" s="372" t="s">
        <v>95</v>
      </c>
      <c r="F199" s="277"/>
      <c r="G199" s="568"/>
      <c r="H199" s="525"/>
      <c r="I199" s="320"/>
      <c r="J199" s="525"/>
      <c r="K199" s="569"/>
      <c r="L199" s="311"/>
      <c r="M199" s="557"/>
      <c r="N199" s="552"/>
      <c r="O199" s="320"/>
      <c r="P199" s="525"/>
      <c r="Q199" s="538"/>
      <c r="R199" s="311"/>
      <c r="S199" s="557"/>
      <c r="T199" s="560"/>
      <c r="U199" s="320"/>
      <c r="V199" s="525"/>
      <c r="W199" s="538"/>
      <c r="X199" s="311"/>
      <c r="Y199" s="558"/>
      <c r="Z199" s="555"/>
      <c r="AA199" s="320"/>
      <c r="AB199" s="525"/>
      <c r="AC199" s="558"/>
      <c r="AD199" s="311"/>
      <c r="AE199" s="533"/>
      <c r="AF199" s="535"/>
      <c r="AG199" s="320"/>
      <c r="AH199" s="525"/>
      <c r="AI199" s="537"/>
      <c r="AJ199" s="342"/>
      <c r="AK199" s="302"/>
      <c r="AL199" s="274"/>
      <c r="AM199" s="274"/>
      <c r="AN199" s="274"/>
      <c r="AO199" s="274"/>
      <c r="AP199" s="274"/>
    </row>
    <row r="200" spans="1:42" s="275" customFormat="1" ht="18.75" outlineLevel="1">
      <c r="A200" s="370">
        <f t="shared" si="7"/>
        <v>50</v>
      </c>
      <c r="B200" s="371">
        <f t="shared" si="8"/>
        <v>20</v>
      </c>
      <c r="C200" s="371">
        <v>80</v>
      </c>
      <c r="D200" s="371"/>
      <c r="E200" s="372" t="s">
        <v>96</v>
      </c>
      <c r="F200" s="277"/>
      <c r="G200" s="568"/>
      <c r="H200" s="525"/>
      <c r="I200" s="320"/>
      <c r="J200" s="525"/>
      <c r="K200" s="569"/>
      <c r="L200" s="311"/>
      <c r="M200" s="557"/>
      <c r="N200" s="552"/>
      <c r="O200" s="320"/>
      <c r="P200" s="525"/>
      <c r="Q200" s="538"/>
      <c r="R200" s="311"/>
      <c r="S200" s="557"/>
      <c r="T200" s="560"/>
      <c r="U200" s="320"/>
      <c r="V200" s="525"/>
      <c r="W200" s="538"/>
      <c r="X200" s="311"/>
      <c r="Y200" s="558"/>
      <c r="Z200" s="555"/>
      <c r="AA200" s="320"/>
      <c r="AB200" s="525"/>
      <c r="AC200" s="558"/>
      <c r="AD200" s="311"/>
      <c r="AE200" s="533"/>
      <c r="AF200" s="535"/>
      <c r="AG200" s="320"/>
      <c r="AH200" s="525"/>
      <c r="AI200" s="537"/>
      <c r="AJ200" s="342"/>
      <c r="AK200" s="302"/>
      <c r="AL200" s="274"/>
      <c r="AM200" s="274"/>
      <c r="AN200" s="274"/>
      <c r="AO200" s="274"/>
      <c r="AP200" s="274"/>
    </row>
    <row r="201" spans="1:42" s="275" customFormat="1" ht="7.5" customHeight="1" outlineLevel="1">
      <c r="A201" s="370"/>
      <c r="B201" s="371"/>
      <c r="C201" s="371"/>
      <c r="D201" s="371"/>
      <c r="E201" s="372"/>
      <c r="F201" s="277"/>
      <c r="G201" s="568"/>
      <c r="H201" s="525"/>
      <c r="I201" s="320"/>
      <c r="J201" s="525"/>
      <c r="K201" s="569"/>
      <c r="L201" s="311"/>
      <c r="M201" s="557"/>
      <c r="N201" s="552"/>
      <c r="O201" s="320"/>
      <c r="P201" s="525"/>
      <c r="Q201" s="538"/>
      <c r="R201" s="311"/>
      <c r="S201" s="557"/>
      <c r="T201" s="560"/>
      <c r="U201" s="320"/>
      <c r="V201" s="525"/>
      <c r="W201" s="538"/>
      <c r="X201" s="311"/>
      <c r="Y201" s="558"/>
      <c r="Z201" s="555"/>
      <c r="AA201" s="320"/>
      <c r="AB201" s="525"/>
      <c r="AC201" s="558"/>
      <c r="AD201" s="311"/>
      <c r="AE201" s="533"/>
      <c r="AF201" s="535"/>
      <c r="AG201" s="320"/>
      <c r="AH201" s="525"/>
      <c r="AI201" s="537"/>
      <c r="AJ201" s="342"/>
      <c r="AK201" s="302"/>
      <c r="AL201" s="274"/>
      <c r="AM201" s="274"/>
      <c r="AN201" s="274"/>
      <c r="AO201" s="274"/>
      <c r="AP201" s="274"/>
    </row>
    <row r="202" spans="1:37" ht="18.75">
      <c r="A202" s="359">
        <f>'ПРОЦЕССЫ И ЗАДАЧИ КРАТКО'!A36</f>
        <v>50</v>
      </c>
      <c r="B202" s="360">
        <f>'ПРОЦЕССЫ И ЗАДАЧИ КРАТКО'!B36</f>
        <v>30</v>
      </c>
      <c r="C202" s="360">
        <f>'ПРОЦЕССЫ И ЗАДАЧИ КРАТКО'!C36</f>
        <v>0</v>
      </c>
      <c r="D202" s="360">
        <f>'ПРОЦЕССЫ И ЗАДАЧИ КРАТКО'!D36</f>
        <v>0</v>
      </c>
      <c r="E202" s="361" t="str">
        <f>'ПРОЦЕССЫ И ЗАДАЧИ КРАТКО'!E36</f>
        <v>·     Задачи разработки проектной документации  объектов административной, социальной, культурной и т.п. социальной инфраструктуры поселений</v>
      </c>
      <c r="F202" s="276"/>
      <c r="G202" s="568"/>
      <c r="H202" s="525"/>
      <c r="I202" s="320"/>
      <c r="J202" s="525"/>
      <c r="K202" s="569"/>
      <c r="L202" s="311"/>
      <c r="M202" s="557"/>
      <c r="N202" s="552"/>
      <c r="O202" s="320"/>
      <c r="P202" s="525"/>
      <c r="Q202" s="538"/>
      <c r="R202" s="311"/>
      <c r="S202" s="557"/>
      <c r="T202" s="560"/>
      <c r="U202" s="320"/>
      <c r="V202" s="525"/>
      <c r="W202" s="538"/>
      <c r="X202" s="311"/>
      <c r="Y202" s="558"/>
      <c r="Z202" s="555"/>
      <c r="AA202" s="320"/>
      <c r="AB202" s="525"/>
      <c r="AC202" s="558"/>
      <c r="AD202" s="311"/>
      <c r="AE202" s="533"/>
      <c r="AF202" s="535"/>
      <c r="AG202" s="320"/>
      <c r="AH202" s="525"/>
      <c r="AI202" s="537"/>
      <c r="AJ202" s="342"/>
      <c r="AK202" s="302"/>
    </row>
    <row r="203" spans="1:42" s="275" customFormat="1" ht="18.75" outlineLevel="1">
      <c r="A203" s="370">
        <f>$A$202</f>
        <v>50</v>
      </c>
      <c r="B203" s="371">
        <f>$B$202</f>
        <v>30</v>
      </c>
      <c r="C203" s="371">
        <v>10</v>
      </c>
      <c r="D203" s="371"/>
      <c r="E203" s="372" t="s">
        <v>97</v>
      </c>
      <c r="F203" s="277"/>
      <c r="G203" s="568"/>
      <c r="H203" s="525"/>
      <c r="I203" s="320"/>
      <c r="J203" s="525"/>
      <c r="K203" s="569"/>
      <c r="L203" s="311"/>
      <c r="M203" s="557"/>
      <c r="N203" s="552"/>
      <c r="O203" s="320"/>
      <c r="P203" s="525"/>
      <c r="Q203" s="538"/>
      <c r="R203" s="311"/>
      <c r="S203" s="557"/>
      <c r="T203" s="560"/>
      <c r="U203" s="320"/>
      <c r="V203" s="525"/>
      <c r="W203" s="538"/>
      <c r="X203" s="311"/>
      <c r="Y203" s="558"/>
      <c r="Z203" s="555"/>
      <c r="AA203" s="320"/>
      <c r="AB203" s="525"/>
      <c r="AC203" s="558"/>
      <c r="AD203" s="311"/>
      <c r="AE203" s="533"/>
      <c r="AF203" s="535"/>
      <c r="AG203" s="320"/>
      <c r="AH203" s="525"/>
      <c r="AI203" s="537"/>
      <c r="AJ203" s="342"/>
      <c r="AK203" s="302"/>
      <c r="AL203" s="274"/>
      <c r="AM203" s="274"/>
      <c r="AN203" s="274"/>
      <c r="AO203" s="274"/>
      <c r="AP203" s="274"/>
    </row>
    <row r="204" spans="1:42" s="275" customFormat="1" ht="18.75" outlineLevel="1">
      <c r="A204" s="370">
        <f aca="true" t="shared" si="9" ref="A204:A211">$A$202</f>
        <v>50</v>
      </c>
      <c r="B204" s="371">
        <f aca="true" t="shared" si="10" ref="B204:B211">$B$202</f>
        <v>30</v>
      </c>
      <c r="C204" s="371">
        <v>20</v>
      </c>
      <c r="D204" s="371"/>
      <c r="E204" s="372" t="s">
        <v>98</v>
      </c>
      <c r="F204" s="277"/>
      <c r="G204" s="568"/>
      <c r="H204" s="525"/>
      <c r="I204" s="320"/>
      <c r="J204" s="525"/>
      <c r="K204" s="569"/>
      <c r="L204" s="311"/>
      <c r="M204" s="557"/>
      <c r="N204" s="552"/>
      <c r="O204" s="320"/>
      <c r="P204" s="525"/>
      <c r="Q204" s="538"/>
      <c r="R204" s="311"/>
      <c r="S204" s="557"/>
      <c r="T204" s="560"/>
      <c r="U204" s="320"/>
      <c r="V204" s="525"/>
      <c r="W204" s="538"/>
      <c r="X204" s="311"/>
      <c r="Y204" s="558"/>
      <c r="Z204" s="555"/>
      <c r="AA204" s="320"/>
      <c r="AB204" s="525"/>
      <c r="AC204" s="558"/>
      <c r="AD204" s="311"/>
      <c r="AE204" s="533"/>
      <c r="AF204" s="535"/>
      <c r="AG204" s="320"/>
      <c r="AH204" s="525"/>
      <c r="AI204" s="537"/>
      <c r="AJ204" s="342"/>
      <c r="AK204" s="302"/>
      <c r="AL204" s="274"/>
      <c r="AM204" s="274"/>
      <c r="AN204" s="274"/>
      <c r="AO204" s="274"/>
      <c r="AP204" s="274"/>
    </row>
    <row r="205" spans="1:42" s="275" customFormat="1" ht="18.75" outlineLevel="1">
      <c r="A205" s="370">
        <f t="shared" si="9"/>
        <v>50</v>
      </c>
      <c r="B205" s="371">
        <f t="shared" si="10"/>
        <v>30</v>
      </c>
      <c r="C205" s="371">
        <v>30</v>
      </c>
      <c r="D205" s="371"/>
      <c r="E205" s="372" t="s">
        <v>99</v>
      </c>
      <c r="F205" s="277"/>
      <c r="G205" s="568"/>
      <c r="H205" s="525"/>
      <c r="I205" s="320"/>
      <c r="J205" s="525"/>
      <c r="K205" s="569"/>
      <c r="L205" s="311"/>
      <c r="M205" s="557"/>
      <c r="N205" s="552"/>
      <c r="O205" s="320"/>
      <c r="P205" s="525"/>
      <c r="Q205" s="538"/>
      <c r="R205" s="311"/>
      <c r="S205" s="557"/>
      <c r="T205" s="560"/>
      <c r="U205" s="320"/>
      <c r="V205" s="525"/>
      <c r="W205" s="538"/>
      <c r="X205" s="311"/>
      <c r="Y205" s="558"/>
      <c r="Z205" s="555"/>
      <c r="AA205" s="320"/>
      <c r="AB205" s="525"/>
      <c r="AC205" s="558"/>
      <c r="AD205" s="311"/>
      <c r="AE205" s="533"/>
      <c r="AF205" s="535"/>
      <c r="AG205" s="320"/>
      <c r="AH205" s="525"/>
      <c r="AI205" s="537"/>
      <c r="AJ205" s="342"/>
      <c r="AK205" s="22"/>
      <c r="AL205" s="274"/>
      <c r="AM205" s="274"/>
      <c r="AN205" s="274"/>
      <c r="AO205" s="274"/>
      <c r="AP205" s="274"/>
    </row>
    <row r="206" spans="1:42" s="275" customFormat="1" ht="18.75" outlineLevel="1">
      <c r="A206" s="370">
        <f t="shared" si="9"/>
        <v>50</v>
      </c>
      <c r="B206" s="371">
        <f t="shared" si="10"/>
        <v>30</v>
      </c>
      <c r="C206" s="371">
        <v>40</v>
      </c>
      <c r="D206" s="371"/>
      <c r="E206" s="372" t="s">
        <v>100</v>
      </c>
      <c r="F206" s="277"/>
      <c r="G206" s="568"/>
      <c r="H206" s="525"/>
      <c r="I206" s="320"/>
      <c r="J206" s="525"/>
      <c r="K206" s="569"/>
      <c r="L206" s="311"/>
      <c r="M206" s="557"/>
      <c r="N206" s="552"/>
      <c r="O206" s="320"/>
      <c r="P206" s="525"/>
      <c r="Q206" s="538"/>
      <c r="R206" s="311"/>
      <c r="S206" s="557"/>
      <c r="T206" s="560"/>
      <c r="U206" s="320"/>
      <c r="V206" s="525"/>
      <c r="W206" s="538"/>
      <c r="X206" s="311"/>
      <c r="Y206" s="558"/>
      <c r="Z206" s="555"/>
      <c r="AA206" s="320"/>
      <c r="AB206" s="525"/>
      <c r="AC206" s="558"/>
      <c r="AD206" s="311"/>
      <c r="AE206" s="533"/>
      <c r="AF206" s="535"/>
      <c r="AG206" s="320"/>
      <c r="AH206" s="525"/>
      <c r="AI206" s="537"/>
      <c r="AJ206" s="342"/>
      <c r="AK206" s="302"/>
      <c r="AL206" s="274"/>
      <c r="AM206" s="274"/>
      <c r="AN206" s="274"/>
      <c r="AO206" s="274"/>
      <c r="AP206" s="274"/>
    </row>
    <row r="207" spans="1:42" s="275" customFormat="1" ht="18.75" outlineLevel="1">
      <c r="A207" s="370">
        <f t="shared" si="9"/>
        <v>50</v>
      </c>
      <c r="B207" s="371">
        <f t="shared" si="10"/>
        <v>30</v>
      </c>
      <c r="C207" s="371">
        <v>50</v>
      </c>
      <c r="D207" s="371"/>
      <c r="E207" s="372" t="s">
        <v>101</v>
      </c>
      <c r="F207" s="277"/>
      <c r="G207" s="568"/>
      <c r="H207" s="525"/>
      <c r="I207" s="320"/>
      <c r="J207" s="525"/>
      <c r="K207" s="569"/>
      <c r="L207" s="311"/>
      <c r="M207" s="557"/>
      <c r="N207" s="552"/>
      <c r="O207" s="320"/>
      <c r="P207" s="525"/>
      <c r="Q207" s="538"/>
      <c r="R207" s="311"/>
      <c r="S207" s="557"/>
      <c r="T207" s="560"/>
      <c r="U207" s="320"/>
      <c r="V207" s="525"/>
      <c r="W207" s="538"/>
      <c r="X207" s="311"/>
      <c r="Y207" s="558"/>
      <c r="Z207" s="555"/>
      <c r="AA207" s="320"/>
      <c r="AB207" s="525"/>
      <c r="AC207" s="558"/>
      <c r="AD207" s="311"/>
      <c r="AE207" s="533"/>
      <c r="AF207" s="535"/>
      <c r="AG207" s="320"/>
      <c r="AH207" s="525"/>
      <c r="AI207" s="537"/>
      <c r="AJ207" s="342"/>
      <c r="AK207" s="302"/>
      <c r="AL207" s="274"/>
      <c r="AM207" s="274"/>
      <c r="AN207" s="274"/>
      <c r="AO207" s="274"/>
      <c r="AP207" s="274"/>
    </row>
    <row r="208" spans="1:42" s="275" customFormat="1" ht="18.75" outlineLevel="1">
      <c r="A208" s="370">
        <f t="shared" si="9"/>
        <v>50</v>
      </c>
      <c r="B208" s="371">
        <f t="shared" si="10"/>
        <v>30</v>
      </c>
      <c r="C208" s="371">
        <v>60</v>
      </c>
      <c r="D208" s="371"/>
      <c r="E208" s="372" t="s">
        <v>102</v>
      </c>
      <c r="F208" s="277"/>
      <c r="G208" s="568"/>
      <c r="H208" s="525"/>
      <c r="I208" s="320"/>
      <c r="J208" s="525"/>
      <c r="K208" s="569"/>
      <c r="L208" s="311"/>
      <c r="M208" s="557"/>
      <c r="N208" s="552"/>
      <c r="O208" s="320"/>
      <c r="P208" s="525"/>
      <c r="Q208" s="538"/>
      <c r="R208" s="311"/>
      <c r="S208" s="557"/>
      <c r="T208" s="560"/>
      <c r="U208" s="320"/>
      <c r="V208" s="525"/>
      <c r="W208" s="538"/>
      <c r="X208" s="311"/>
      <c r="Y208" s="558"/>
      <c r="Z208" s="555"/>
      <c r="AA208" s="320"/>
      <c r="AB208" s="525"/>
      <c r="AC208" s="558"/>
      <c r="AD208" s="311"/>
      <c r="AE208" s="533"/>
      <c r="AF208" s="535"/>
      <c r="AG208" s="320"/>
      <c r="AH208" s="525"/>
      <c r="AI208" s="537"/>
      <c r="AJ208" s="342"/>
      <c r="AK208" s="302"/>
      <c r="AL208" s="274"/>
      <c r="AM208" s="274"/>
      <c r="AN208" s="274"/>
      <c r="AO208" s="274"/>
      <c r="AP208" s="274"/>
    </row>
    <row r="209" spans="1:42" s="275" customFormat="1" ht="18.75" outlineLevel="1">
      <c r="A209" s="370">
        <f t="shared" si="9"/>
        <v>50</v>
      </c>
      <c r="B209" s="371">
        <f t="shared" si="10"/>
        <v>30</v>
      </c>
      <c r="C209" s="371">
        <v>70</v>
      </c>
      <c r="D209" s="371"/>
      <c r="E209" s="372" t="s">
        <v>103</v>
      </c>
      <c r="F209" s="277"/>
      <c r="G209" s="568"/>
      <c r="H209" s="525"/>
      <c r="I209" s="320"/>
      <c r="J209" s="525"/>
      <c r="K209" s="569"/>
      <c r="L209" s="311"/>
      <c r="M209" s="557"/>
      <c r="N209" s="552"/>
      <c r="O209" s="320"/>
      <c r="P209" s="525"/>
      <c r="Q209" s="538"/>
      <c r="R209" s="311"/>
      <c r="S209" s="557"/>
      <c r="T209" s="560"/>
      <c r="U209" s="320"/>
      <c r="V209" s="525"/>
      <c r="W209" s="538"/>
      <c r="X209" s="311"/>
      <c r="Y209" s="558"/>
      <c r="Z209" s="555"/>
      <c r="AA209" s="320"/>
      <c r="AB209" s="525"/>
      <c r="AC209" s="558"/>
      <c r="AD209" s="311"/>
      <c r="AE209" s="533"/>
      <c r="AF209" s="535"/>
      <c r="AG209" s="320"/>
      <c r="AH209" s="525"/>
      <c r="AI209" s="537"/>
      <c r="AJ209" s="342"/>
      <c r="AK209" s="302"/>
      <c r="AL209" s="274"/>
      <c r="AM209" s="274"/>
      <c r="AN209" s="274"/>
      <c r="AO209" s="274"/>
      <c r="AP209" s="274"/>
    </row>
    <row r="210" spans="1:42" s="275" customFormat="1" ht="18.75" outlineLevel="1">
      <c r="A210" s="370">
        <f t="shared" si="9"/>
        <v>50</v>
      </c>
      <c r="B210" s="371">
        <f t="shared" si="10"/>
        <v>30</v>
      </c>
      <c r="C210" s="371">
        <v>80</v>
      </c>
      <c r="D210" s="371"/>
      <c r="E210" s="372" t="s">
        <v>101</v>
      </c>
      <c r="F210" s="277"/>
      <c r="G210" s="568"/>
      <c r="H210" s="525"/>
      <c r="I210" s="320"/>
      <c r="J210" s="525"/>
      <c r="K210" s="569"/>
      <c r="L210" s="311"/>
      <c r="M210" s="557"/>
      <c r="N210" s="552"/>
      <c r="O210" s="320"/>
      <c r="P210" s="525"/>
      <c r="Q210" s="538"/>
      <c r="R210" s="311"/>
      <c r="S210" s="557"/>
      <c r="T210" s="560"/>
      <c r="U210" s="320"/>
      <c r="V210" s="525"/>
      <c r="W210" s="538"/>
      <c r="X210" s="311"/>
      <c r="Y210" s="558"/>
      <c r="Z210" s="555"/>
      <c r="AA210" s="320"/>
      <c r="AB210" s="525"/>
      <c r="AC210" s="558"/>
      <c r="AD210" s="311"/>
      <c r="AE210" s="533"/>
      <c r="AF210" s="535"/>
      <c r="AG210" s="320"/>
      <c r="AH210" s="525"/>
      <c r="AI210" s="537"/>
      <c r="AJ210" s="342"/>
      <c r="AK210" s="302"/>
      <c r="AL210" s="274"/>
      <c r="AM210" s="274"/>
      <c r="AN210" s="274"/>
      <c r="AO210" s="274"/>
      <c r="AP210" s="274"/>
    </row>
    <row r="211" spans="1:42" s="275" customFormat="1" ht="18.75" outlineLevel="1">
      <c r="A211" s="370">
        <f t="shared" si="9"/>
        <v>50</v>
      </c>
      <c r="B211" s="371">
        <f t="shared" si="10"/>
        <v>30</v>
      </c>
      <c r="C211" s="371">
        <v>90</v>
      </c>
      <c r="D211" s="371"/>
      <c r="E211" s="372" t="s">
        <v>105</v>
      </c>
      <c r="F211" s="277"/>
      <c r="G211" s="568"/>
      <c r="H211" s="525"/>
      <c r="I211" s="320"/>
      <c r="J211" s="525"/>
      <c r="K211" s="569"/>
      <c r="L211" s="311"/>
      <c r="M211" s="557"/>
      <c r="N211" s="552"/>
      <c r="O211" s="320"/>
      <c r="P211" s="525"/>
      <c r="Q211" s="538"/>
      <c r="R211" s="311"/>
      <c r="S211" s="557"/>
      <c r="T211" s="560"/>
      <c r="U211" s="320"/>
      <c r="V211" s="525"/>
      <c r="W211" s="538"/>
      <c r="X211" s="311"/>
      <c r="Y211" s="558"/>
      <c r="Z211" s="555"/>
      <c r="AA211" s="320"/>
      <c r="AB211" s="525"/>
      <c r="AC211" s="558"/>
      <c r="AD211" s="311"/>
      <c r="AE211" s="533"/>
      <c r="AF211" s="535"/>
      <c r="AG211" s="320"/>
      <c r="AH211" s="525"/>
      <c r="AI211" s="537"/>
      <c r="AJ211" s="342"/>
      <c r="AK211" s="302"/>
      <c r="AL211" s="274"/>
      <c r="AM211" s="274"/>
      <c r="AN211" s="274"/>
      <c r="AO211" s="274"/>
      <c r="AP211" s="274"/>
    </row>
    <row r="212" spans="1:42" s="275" customFormat="1" ht="7.5" customHeight="1" outlineLevel="1">
      <c r="A212" s="370"/>
      <c r="B212" s="371"/>
      <c r="C212" s="371"/>
      <c r="D212" s="371"/>
      <c r="E212" s="372"/>
      <c r="F212" s="277"/>
      <c r="G212" s="568"/>
      <c r="H212" s="525"/>
      <c r="I212" s="320"/>
      <c r="J212" s="525"/>
      <c r="K212" s="569"/>
      <c r="L212" s="311"/>
      <c r="M212" s="557"/>
      <c r="N212" s="552"/>
      <c r="O212" s="320"/>
      <c r="P212" s="525"/>
      <c r="Q212" s="538"/>
      <c r="R212" s="311"/>
      <c r="S212" s="557"/>
      <c r="T212" s="560"/>
      <c r="U212" s="320"/>
      <c r="V212" s="525"/>
      <c r="W212" s="538"/>
      <c r="X212" s="311"/>
      <c r="Y212" s="558"/>
      <c r="Z212" s="555"/>
      <c r="AA212" s="320"/>
      <c r="AB212" s="525"/>
      <c r="AC212" s="558"/>
      <c r="AD212" s="311"/>
      <c r="AE212" s="533"/>
      <c r="AF212" s="535"/>
      <c r="AG212" s="320"/>
      <c r="AH212" s="525"/>
      <c r="AI212" s="537"/>
      <c r="AJ212" s="342"/>
      <c r="AK212" s="302"/>
      <c r="AL212" s="274"/>
      <c r="AM212" s="274"/>
      <c r="AN212" s="274"/>
      <c r="AO212" s="274"/>
      <c r="AP212" s="274"/>
    </row>
    <row r="213" spans="1:37" ht="18.75">
      <c r="A213" s="359">
        <f>'ПРОЦЕССЫ И ЗАДАЧИ КРАТКО'!A37</f>
        <v>50</v>
      </c>
      <c r="B213" s="360">
        <f>'ПРОЦЕССЫ И ЗАДАЧИ КРАТКО'!B37</f>
        <v>40</v>
      </c>
      <c r="C213" s="360">
        <f>'ПРОЦЕССЫ И ЗАДАЧИ КРАТКО'!C37</f>
        <v>0</v>
      </c>
      <c r="D213" s="360">
        <f>'ПРОЦЕССЫ И ЗАДАЧИ КРАТКО'!D37</f>
        <v>0</v>
      </c>
      <c r="E213" s="361" t="str">
        <f>'ПРОЦЕССЫ И ЗАДАЧИ КРАТКО'!E37</f>
        <v>·     Задачи разработки проектной документации  жилых домов</v>
      </c>
      <c r="F213" s="276"/>
      <c r="G213" s="568"/>
      <c r="H213" s="525"/>
      <c r="I213" s="320"/>
      <c r="J213" s="525"/>
      <c r="K213" s="569"/>
      <c r="L213" s="311"/>
      <c r="M213" s="557"/>
      <c r="N213" s="552"/>
      <c r="O213" s="320"/>
      <c r="P213" s="525"/>
      <c r="Q213" s="538"/>
      <c r="R213" s="311"/>
      <c r="S213" s="557"/>
      <c r="T213" s="560"/>
      <c r="U213" s="320"/>
      <c r="V213" s="525"/>
      <c r="W213" s="538"/>
      <c r="X213" s="311"/>
      <c r="Y213" s="558"/>
      <c r="Z213" s="555"/>
      <c r="AA213" s="320"/>
      <c r="AB213" s="525"/>
      <c r="AC213" s="558"/>
      <c r="AD213" s="311"/>
      <c r="AE213" s="533"/>
      <c r="AF213" s="535"/>
      <c r="AG213" s="320"/>
      <c r="AH213" s="525"/>
      <c r="AI213" s="537"/>
      <c r="AJ213" s="342"/>
      <c r="AK213" s="302"/>
    </row>
    <row r="214" spans="1:42" s="36" customFormat="1" ht="31.5" outlineLevel="1">
      <c r="A214" s="380">
        <f>$A$213</f>
        <v>50</v>
      </c>
      <c r="B214" s="381">
        <f>$B$213</f>
        <v>40</v>
      </c>
      <c r="C214" s="381">
        <v>10</v>
      </c>
      <c r="D214" s="381"/>
      <c r="E214" s="378" t="s">
        <v>134</v>
      </c>
      <c r="F214" s="276"/>
      <c r="G214" s="568"/>
      <c r="H214" s="525"/>
      <c r="I214" s="320"/>
      <c r="J214" s="525"/>
      <c r="K214" s="569"/>
      <c r="L214" s="311"/>
      <c r="M214" s="557"/>
      <c r="N214" s="552"/>
      <c r="O214" s="320"/>
      <c r="P214" s="525"/>
      <c r="Q214" s="538"/>
      <c r="R214" s="311"/>
      <c r="S214" s="557"/>
      <c r="T214" s="560"/>
      <c r="U214" s="320"/>
      <c r="V214" s="525"/>
      <c r="W214" s="538"/>
      <c r="X214" s="311"/>
      <c r="Y214" s="558"/>
      <c r="Z214" s="555"/>
      <c r="AA214" s="320"/>
      <c r="AB214" s="525"/>
      <c r="AC214" s="558"/>
      <c r="AD214" s="311"/>
      <c r="AE214" s="533"/>
      <c r="AF214" s="535"/>
      <c r="AG214" s="320"/>
      <c r="AH214" s="525"/>
      <c r="AI214" s="537"/>
      <c r="AJ214" s="342"/>
      <c r="AK214" s="302"/>
      <c r="AL214" s="31"/>
      <c r="AM214" s="31"/>
      <c r="AN214" s="31"/>
      <c r="AO214" s="31"/>
      <c r="AP214" s="31"/>
    </row>
    <row r="215" spans="1:42" s="36" customFormat="1" ht="18.75" outlineLevel="1">
      <c r="A215" s="380">
        <f aca="true" t="shared" si="11" ref="A215:A224">$A$213</f>
        <v>50</v>
      </c>
      <c r="B215" s="381">
        <f aca="true" t="shared" si="12" ref="B215:B224">$B$213</f>
        <v>40</v>
      </c>
      <c r="C215" s="381">
        <v>20</v>
      </c>
      <c r="D215" s="381"/>
      <c r="E215" s="378" t="s">
        <v>125</v>
      </c>
      <c r="F215" s="276"/>
      <c r="G215" s="568"/>
      <c r="H215" s="525"/>
      <c r="I215" s="320"/>
      <c r="J215" s="525"/>
      <c r="K215" s="569"/>
      <c r="L215" s="311"/>
      <c r="M215" s="557"/>
      <c r="N215" s="552"/>
      <c r="O215" s="320"/>
      <c r="P215" s="525"/>
      <c r="Q215" s="538"/>
      <c r="R215" s="311"/>
      <c r="S215" s="557"/>
      <c r="T215" s="560"/>
      <c r="U215" s="320"/>
      <c r="V215" s="525"/>
      <c r="W215" s="538"/>
      <c r="X215" s="311"/>
      <c r="Y215" s="558"/>
      <c r="Z215" s="555"/>
      <c r="AA215" s="320"/>
      <c r="AB215" s="525"/>
      <c r="AC215" s="558"/>
      <c r="AD215" s="311"/>
      <c r="AE215" s="533"/>
      <c r="AF215" s="535"/>
      <c r="AG215" s="320"/>
      <c r="AH215" s="525"/>
      <c r="AI215" s="537"/>
      <c r="AJ215" s="342"/>
      <c r="AK215" s="302"/>
      <c r="AL215" s="31"/>
      <c r="AM215" s="31"/>
      <c r="AN215" s="31"/>
      <c r="AO215" s="31"/>
      <c r="AP215" s="31"/>
    </row>
    <row r="216" spans="1:42" s="36" customFormat="1" ht="18.75" outlineLevel="1">
      <c r="A216" s="380">
        <f t="shared" si="11"/>
        <v>50</v>
      </c>
      <c r="B216" s="381">
        <f t="shared" si="12"/>
        <v>40</v>
      </c>
      <c r="C216" s="381">
        <v>30</v>
      </c>
      <c r="D216" s="381"/>
      <c r="E216" s="378" t="s">
        <v>60</v>
      </c>
      <c r="F216" s="276"/>
      <c r="G216" s="568"/>
      <c r="H216" s="525"/>
      <c r="I216" s="320"/>
      <c r="J216" s="525"/>
      <c r="K216" s="569"/>
      <c r="L216" s="311"/>
      <c r="M216" s="557"/>
      <c r="N216" s="552"/>
      <c r="O216" s="320"/>
      <c r="P216" s="525"/>
      <c r="Q216" s="538"/>
      <c r="R216" s="311"/>
      <c r="S216" s="557"/>
      <c r="T216" s="560"/>
      <c r="U216" s="320"/>
      <c r="V216" s="525"/>
      <c r="W216" s="538"/>
      <c r="X216" s="311"/>
      <c r="Y216" s="558"/>
      <c r="Z216" s="555"/>
      <c r="AA216" s="320"/>
      <c r="AB216" s="525"/>
      <c r="AC216" s="558"/>
      <c r="AD216" s="311"/>
      <c r="AE216" s="533"/>
      <c r="AF216" s="535"/>
      <c r="AG216" s="320"/>
      <c r="AH216" s="525"/>
      <c r="AI216" s="537"/>
      <c r="AJ216" s="342"/>
      <c r="AK216" s="302"/>
      <c r="AL216" s="31"/>
      <c r="AM216" s="31"/>
      <c r="AN216" s="31"/>
      <c r="AO216" s="31"/>
      <c r="AP216" s="31"/>
    </row>
    <row r="217" spans="1:42" s="36" customFormat="1" ht="18.75" outlineLevel="1">
      <c r="A217" s="380">
        <f t="shared" si="11"/>
        <v>50</v>
      </c>
      <c r="B217" s="381">
        <f t="shared" si="12"/>
        <v>40</v>
      </c>
      <c r="C217" s="381">
        <v>40</v>
      </c>
      <c r="D217" s="381"/>
      <c r="E217" s="378" t="s">
        <v>126</v>
      </c>
      <c r="F217" s="276"/>
      <c r="G217" s="568"/>
      <c r="H217" s="525"/>
      <c r="I217" s="320"/>
      <c r="J217" s="525"/>
      <c r="K217" s="569"/>
      <c r="L217" s="311"/>
      <c r="M217" s="557"/>
      <c r="N217" s="552"/>
      <c r="O217" s="320"/>
      <c r="P217" s="525"/>
      <c r="Q217" s="538"/>
      <c r="R217" s="311"/>
      <c r="S217" s="557"/>
      <c r="T217" s="560"/>
      <c r="U217" s="320"/>
      <c r="V217" s="525"/>
      <c r="W217" s="538"/>
      <c r="X217" s="311"/>
      <c r="Y217" s="558"/>
      <c r="Z217" s="555"/>
      <c r="AA217" s="320"/>
      <c r="AB217" s="525"/>
      <c r="AC217" s="558"/>
      <c r="AD217" s="311"/>
      <c r="AE217" s="533"/>
      <c r="AF217" s="535"/>
      <c r="AG217" s="320"/>
      <c r="AH217" s="525"/>
      <c r="AI217" s="537"/>
      <c r="AJ217" s="342"/>
      <c r="AK217" s="302"/>
      <c r="AL217" s="31"/>
      <c r="AM217" s="31"/>
      <c r="AN217" s="31"/>
      <c r="AO217" s="31"/>
      <c r="AP217" s="31"/>
    </row>
    <row r="218" spans="1:42" s="36" customFormat="1" ht="18.75" outlineLevel="1">
      <c r="A218" s="380">
        <f t="shared" si="11"/>
        <v>50</v>
      </c>
      <c r="B218" s="381">
        <f t="shared" si="12"/>
        <v>40</v>
      </c>
      <c r="C218" s="381">
        <v>50</v>
      </c>
      <c r="D218" s="381"/>
      <c r="E218" s="378" t="s">
        <v>127</v>
      </c>
      <c r="F218" s="276"/>
      <c r="G218" s="568"/>
      <c r="H218" s="525"/>
      <c r="I218" s="320"/>
      <c r="J218" s="525"/>
      <c r="K218" s="569"/>
      <c r="L218" s="311"/>
      <c r="M218" s="557"/>
      <c r="N218" s="552"/>
      <c r="O218" s="320"/>
      <c r="P218" s="525"/>
      <c r="Q218" s="538"/>
      <c r="R218" s="311"/>
      <c r="S218" s="557"/>
      <c r="T218" s="560"/>
      <c r="U218" s="320"/>
      <c r="V218" s="525"/>
      <c r="W218" s="538"/>
      <c r="X218" s="311"/>
      <c r="Y218" s="558"/>
      <c r="Z218" s="555"/>
      <c r="AA218" s="320"/>
      <c r="AB218" s="525"/>
      <c r="AC218" s="558"/>
      <c r="AD218" s="311"/>
      <c r="AE218" s="533"/>
      <c r="AF218" s="535"/>
      <c r="AG218" s="320"/>
      <c r="AH218" s="525"/>
      <c r="AI218" s="537"/>
      <c r="AJ218" s="342"/>
      <c r="AK218" s="302"/>
      <c r="AL218" s="31"/>
      <c r="AM218" s="31"/>
      <c r="AN218" s="31"/>
      <c r="AO218" s="31"/>
      <c r="AP218" s="31"/>
    </row>
    <row r="219" spans="1:42" s="36" customFormat="1" ht="18.75" outlineLevel="1">
      <c r="A219" s="380">
        <f t="shared" si="11"/>
        <v>50</v>
      </c>
      <c r="B219" s="381">
        <f t="shared" si="12"/>
        <v>40</v>
      </c>
      <c r="C219" s="381">
        <v>60</v>
      </c>
      <c r="D219" s="381"/>
      <c r="E219" s="378" t="s">
        <v>128</v>
      </c>
      <c r="F219" s="276"/>
      <c r="G219" s="568"/>
      <c r="H219" s="525"/>
      <c r="I219" s="320"/>
      <c r="J219" s="525"/>
      <c r="K219" s="569"/>
      <c r="L219" s="311"/>
      <c r="M219" s="557"/>
      <c r="N219" s="552"/>
      <c r="O219" s="320"/>
      <c r="P219" s="525"/>
      <c r="Q219" s="538"/>
      <c r="R219" s="311"/>
      <c r="S219" s="557"/>
      <c r="T219" s="560"/>
      <c r="U219" s="320"/>
      <c r="V219" s="525"/>
      <c r="W219" s="538"/>
      <c r="X219" s="311"/>
      <c r="Y219" s="558"/>
      <c r="Z219" s="555"/>
      <c r="AA219" s="320"/>
      <c r="AB219" s="525"/>
      <c r="AC219" s="558"/>
      <c r="AD219" s="311"/>
      <c r="AE219" s="533"/>
      <c r="AF219" s="535"/>
      <c r="AG219" s="320"/>
      <c r="AH219" s="525"/>
      <c r="AI219" s="537"/>
      <c r="AJ219" s="342"/>
      <c r="AK219" s="302"/>
      <c r="AL219" s="31"/>
      <c r="AM219" s="31"/>
      <c r="AN219" s="31"/>
      <c r="AO219" s="31"/>
      <c r="AP219" s="31"/>
    </row>
    <row r="220" spans="1:42" s="36" customFormat="1" ht="31.5" outlineLevel="1">
      <c r="A220" s="380">
        <f t="shared" si="11"/>
        <v>50</v>
      </c>
      <c r="B220" s="381">
        <f t="shared" si="12"/>
        <v>40</v>
      </c>
      <c r="C220" s="381">
        <v>70</v>
      </c>
      <c r="D220" s="381"/>
      <c r="E220" s="378" t="s">
        <v>129</v>
      </c>
      <c r="F220" s="276"/>
      <c r="G220" s="568"/>
      <c r="H220" s="525"/>
      <c r="I220" s="320"/>
      <c r="J220" s="525"/>
      <c r="K220" s="569"/>
      <c r="L220" s="311"/>
      <c r="M220" s="557"/>
      <c r="N220" s="552"/>
      <c r="O220" s="320"/>
      <c r="P220" s="525"/>
      <c r="Q220" s="538"/>
      <c r="R220" s="311"/>
      <c r="S220" s="557"/>
      <c r="T220" s="560"/>
      <c r="U220" s="320"/>
      <c r="V220" s="525"/>
      <c r="W220" s="538"/>
      <c r="X220" s="311"/>
      <c r="Y220" s="558"/>
      <c r="Z220" s="555"/>
      <c r="AA220" s="320"/>
      <c r="AB220" s="525"/>
      <c r="AC220" s="558"/>
      <c r="AD220" s="311"/>
      <c r="AE220" s="533"/>
      <c r="AF220" s="535"/>
      <c r="AG220" s="320"/>
      <c r="AH220" s="525"/>
      <c r="AI220" s="537"/>
      <c r="AJ220" s="342"/>
      <c r="AK220" s="302"/>
      <c r="AL220" s="31"/>
      <c r="AM220" s="31"/>
      <c r="AN220" s="31"/>
      <c r="AO220" s="31"/>
      <c r="AP220" s="31"/>
    </row>
    <row r="221" spans="1:42" s="36" customFormat="1" ht="18.75" outlineLevel="1">
      <c r="A221" s="380">
        <f t="shared" si="11"/>
        <v>50</v>
      </c>
      <c r="B221" s="381">
        <f t="shared" si="12"/>
        <v>40</v>
      </c>
      <c r="C221" s="381">
        <v>80</v>
      </c>
      <c r="D221" s="381"/>
      <c r="E221" s="378" t="s">
        <v>130</v>
      </c>
      <c r="F221" s="276"/>
      <c r="G221" s="568"/>
      <c r="H221" s="525"/>
      <c r="I221" s="320"/>
      <c r="J221" s="525"/>
      <c r="K221" s="569"/>
      <c r="L221" s="311"/>
      <c r="M221" s="557"/>
      <c r="N221" s="552"/>
      <c r="O221" s="320"/>
      <c r="P221" s="525"/>
      <c r="Q221" s="538"/>
      <c r="R221" s="311"/>
      <c r="S221" s="557"/>
      <c r="T221" s="560"/>
      <c r="U221" s="320"/>
      <c r="V221" s="525"/>
      <c r="W221" s="538"/>
      <c r="X221" s="311"/>
      <c r="Y221" s="558"/>
      <c r="Z221" s="555"/>
      <c r="AA221" s="320"/>
      <c r="AB221" s="525"/>
      <c r="AC221" s="558"/>
      <c r="AD221" s="311"/>
      <c r="AE221" s="533"/>
      <c r="AF221" s="535"/>
      <c r="AG221" s="320"/>
      <c r="AH221" s="525"/>
      <c r="AI221" s="537"/>
      <c r="AJ221" s="342"/>
      <c r="AK221" s="302"/>
      <c r="AL221" s="31"/>
      <c r="AM221" s="31"/>
      <c r="AN221" s="31"/>
      <c r="AO221" s="31"/>
      <c r="AP221" s="31"/>
    </row>
    <row r="222" spans="1:42" s="36" customFormat="1" ht="18.75" outlineLevel="1">
      <c r="A222" s="380">
        <f t="shared" si="11"/>
        <v>50</v>
      </c>
      <c r="B222" s="381">
        <f t="shared" si="12"/>
        <v>40</v>
      </c>
      <c r="C222" s="381">
        <v>90</v>
      </c>
      <c r="D222" s="381"/>
      <c r="E222" s="378" t="s">
        <v>131</v>
      </c>
      <c r="F222" s="276"/>
      <c r="G222" s="568"/>
      <c r="H222" s="525"/>
      <c r="I222" s="320"/>
      <c r="J222" s="525"/>
      <c r="K222" s="569"/>
      <c r="L222" s="311"/>
      <c r="M222" s="557"/>
      <c r="N222" s="552"/>
      <c r="O222" s="320"/>
      <c r="P222" s="525"/>
      <c r="Q222" s="538"/>
      <c r="R222" s="311"/>
      <c r="S222" s="557"/>
      <c r="T222" s="560"/>
      <c r="U222" s="320"/>
      <c r="V222" s="525"/>
      <c r="W222" s="538"/>
      <c r="X222" s="311"/>
      <c r="Y222" s="558"/>
      <c r="Z222" s="555"/>
      <c r="AA222" s="320"/>
      <c r="AB222" s="525"/>
      <c r="AC222" s="558"/>
      <c r="AD222" s="311"/>
      <c r="AE222" s="533"/>
      <c r="AF222" s="535"/>
      <c r="AG222" s="320"/>
      <c r="AH222" s="525"/>
      <c r="AI222" s="537"/>
      <c r="AJ222" s="342"/>
      <c r="AK222" s="302"/>
      <c r="AL222" s="31"/>
      <c r="AM222" s="31"/>
      <c r="AN222" s="31"/>
      <c r="AO222" s="31"/>
      <c r="AP222" s="31"/>
    </row>
    <row r="223" spans="1:42" s="36" customFormat="1" ht="18.75" outlineLevel="1">
      <c r="A223" s="380">
        <f t="shared" si="11"/>
        <v>50</v>
      </c>
      <c r="B223" s="381">
        <f t="shared" si="12"/>
        <v>40</v>
      </c>
      <c r="C223" s="381">
        <v>100</v>
      </c>
      <c r="D223" s="381"/>
      <c r="E223" s="378" t="s">
        <v>132</v>
      </c>
      <c r="F223" s="276"/>
      <c r="G223" s="568"/>
      <c r="H223" s="525"/>
      <c r="I223" s="320"/>
      <c r="J223" s="525"/>
      <c r="K223" s="569"/>
      <c r="L223" s="311"/>
      <c r="M223" s="557"/>
      <c r="N223" s="552"/>
      <c r="O223" s="320"/>
      <c r="P223" s="525"/>
      <c r="Q223" s="538"/>
      <c r="R223" s="311"/>
      <c r="S223" s="557"/>
      <c r="T223" s="560"/>
      <c r="U223" s="320"/>
      <c r="V223" s="525"/>
      <c r="W223" s="538"/>
      <c r="X223" s="311"/>
      <c r="Y223" s="558"/>
      <c r="Z223" s="555"/>
      <c r="AA223" s="320"/>
      <c r="AB223" s="525"/>
      <c r="AC223" s="558"/>
      <c r="AD223" s="311"/>
      <c r="AE223" s="533"/>
      <c r="AF223" s="535"/>
      <c r="AG223" s="320"/>
      <c r="AH223" s="525"/>
      <c r="AI223" s="537"/>
      <c r="AJ223" s="342"/>
      <c r="AK223" s="302"/>
      <c r="AL223" s="31"/>
      <c r="AM223" s="31"/>
      <c r="AN223" s="31"/>
      <c r="AO223" s="31"/>
      <c r="AP223" s="31"/>
    </row>
    <row r="224" spans="1:42" s="36" customFormat="1" ht="18.75" outlineLevel="1">
      <c r="A224" s="380">
        <f t="shared" si="11"/>
        <v>50</v>
      </c>
      <c r="B224" s="381">
        <f t="shared" si="12"/>
        <v>40</v>
      </c>
      <c r="C224" s="381">
        <v>110</v>
      </c>
      <c r="D224" s="381"/>
      <c r="E224" s="378" t="s">
        <v>133</v>
      </c>
      <c r="F224" s="276"/>
      <c r="G224" s="568"/>
      <c r="H224" s="525"/>
      <c r="I224" s="320"/>
      <c r="J224" s="525"/>
      <c r="K224" s="569"/>
      <c r="L224" s="311"/>
      <c r="M224" s="557"/>
      <c r="N224" s="552"/>
      <c r="O224" s="320"/>
      <c r="P224" s="525"/>
      <c r="Q224" s="538"/>
      <c r="R224" s="311"/>
      <c r="S224" s="557"/>
      <c r="T224" s="560"/>
      <c r="U224" s="320"/>
      <c r="V224" s="525"/>
      <c r="W224" s="538"/>
      <c r="X224" s="311"/>
      <c r="Y224" s="558"/>
      <c r="Z224" s="555"/>
      <c r="AA224" s="320"/>
      <c r="AB224" s="525"/>
      <c r="AC224" s="558"/>
      <c r="AD224" s="311"/>
      <c r="AE224" s="533"/>
      <c r="AF224" s="535"/>
      <c r="AG224" s="320"/>
      <c r="AH224" s="525"/>
      <c r="AI224" s="537"/>
      <c r="AJ224" s="342"/>
      <c r="AK224" s="302"/>
      <c r="AL224" s="31"/>
      <c r="AM224" s="31"/>
      <c r="AN224" s="31"/>
      <c r="AO224" s="31"/>
      <c r="AP224" s="31"/>
    </row>
    <row r="225" spans="1:42" s="279" customFormat="1" ht="7.5" customHeight="1">
      <c r="A225" s="382"/>
      <c r="B225" s="383"/>
      <c r="C225" s="383"/>
      <c r="D225" s="383"/>
      <c r="E225" s="372"/>
      <c r="F225" s="277"/>
      <c r="G225" s="568"/>
      <c r="H225" s="525"/>
      <c r="I225" s="320"/>
      <c r="J225" s="525"/>
      <c r="K225" s="569"/>
      <c r="L225" s="311"/>
      <c r="M225" s="557"/>
      <c r="N225" s="552"/>
      <c r="O225" s="320"/>
      <c r="P225" s="525"/>
      <c r="Q225" s="538"/>
      <c r="R225" s="311"/>
      <c r="S225" s="557"/>
      <c r="T225" s="560"/>
      <c r="U225" s="320"/>
      <c r="V225" s="525"/>
      <c r="W225" s="538"/>
      <c r="X225" s="311"/>
      <c r="Y225" s="558"/>
      <c r="Z225" s="555"/>
      <c r="AA225" s="320"/>
      <c r="AB225" s="525"/>
      <c r="AC225" s="558"/>
      <c r="AD225" s="311"/>
      <c r="AE225" s="533"/>
      <c r="AF225" s="535"/>
      <c r="AG225" s="320"/>
      <c r="AH225" s="525"/>
      <c r="AI225" s="537"/>
      <c r="AJ225" s="342"/>
      <c r="AK225" s="302"/>
      <c r="AL225" s="278"/>
      <c r="AM225" s="278"/>
      <c r="AN225" s="278"/>
      <c r="AO225" s="278"/>
      <c r="AP225" s="278"/>
    </row>
    <row r="226" spans="1:42" s="282" customFormat="1" ht="20.25">
      <c r="A226" s="355">
        <f>'ПРОЦЕССЫ И ЗАДАЧИ КРАТКО'!A38</f>
        <v>60</v>
      </c>
      <c r="B226" s="356">
        <f>'ПРОЦЕССЫ И ЗАДАЧИ КРАТКО'!B38</f>
        <v>0</v>
      </c>
      <c r="C226" s="356">
        <f>'ПРОЦЕССЫ И ЗАДАЧИ КРАТКО'!C38</f>
        <v>0</v>
      </c>
      <c r="D226" s="356">
        <f>'ПРОЦЕССЫ И ЗАДАЧИ КРАТКО'!D38</f>
        <v>0</v>
      </c>
      <c r="E226" s="357" t="str">
        <f>'ПРОЦЕССЫ И ЗАДАЧИ КРАТКО'!E38</f>
        <v>Строительство объектов недвижимости и инфраструктур поселений и межселенных территорий</v>
      </c>
      <c r="F226" s="280"/>
      <c r="G226" s="568"/>
      <c r="H226" s="525"/>
      <c r="I226" s="320"/>
      <c r="J226" s="525"/>
      <c r="K226" s="569"/>
      <c r="L226" s="311"/>
      <c r="M226" s="557"/>
      <c r="N226" s="552"/>
      <c r="O226" s="320"/>
      <c r="P226" s="525"/>
      <c r="Q226" s="538"/>
      <c r="R226" s="311"/>
      <c r="S226" s="557"/>
      <c r="T226" s="560"/>
      <c r="U226" s="320"/>
      <c r="V226" s="525"/>
      <c r="W226" s="538"/>
      <c r="X226" s="311"/>
      <c r="Y226" s="558"/>
      <c r="Z226" s="555"/>
      <c r="AA226" s="320"/>
      <c r="AB226" s="525"/>
      <c r="AC226" s="558"/>
      <c r="AD226" s="311"/>
      <c r="AE226" s="533"/>
      <c r="AF226" s="535"/>
      <c r="AG226" s="320"/>
      <c r="AH226" s="525"/>
      <c r="AI226" s="537"/>
      <c r="AJ226" s="342"/>
      <c r="AK226" s="302"/>
      <c r="AL226" s="281"/>
      <c r="AM226" s="281"/>
      <c r="AN226" s="281"/>
      <c r="AO226" s="281"/>
      <c r="AP226" s="281"/>
    </row>
    <row r="227" spans="1:42" s="36" customFormat="1" ht="7.5" customHeight="1">
      <c r="A227" s="384"/>
      <c r="B227" s="385"/>
      <c r="C227" s="385"/>
      <c r="D227" s="385"/>
      <c r="E227" s="386"/>
      <c r="F227" s="283"/>
      <c r="G227" s="568"/>
      <c r="H227" s="525"/>
      <c r="I227" s="320"/>
      <c r="J227" s="525"/>
      <c r="K227" s="569"/>
      <c r="L227" s="311"/>
      <c r="M227" s="557"/>
      <c r="N227" s="552"/>
      <c r="O227" s="320"/>
      <c r="P227" s="525"/>
      <c r="Q227" s="538"/>
      <c r="R227" s="311"/>
      <c r="S227" s="557"/>
      <c r="T227" s="560"/>
      <c r="U227" s="320"/>
      <c r="V227" s="525"/>
      <c r="W227" s="538"/>
      <c r="X227" s="311"/>
      <c r="Y227" s="558"/>
      <c r="Z227" s="555"/>
      <c r="AA227" s="320"/>
      <c r="AB227" s="525"/>
      <c r="AC227" s="558"/>
      <c r="AD227" s="311"/>
      <c r="AE227" s="533"/>
      <c r="AF227" s="535"/>
      <c r="AG227" s="320"/>
      <c r="AH227" s="525"/>
      <c r="AI227" s="537"/>
      <c r="AJ227" s="342"/>
      <c r="AK227" s="302"/>
      <c r="AL227" s="31"/>
      <c r="AM227" s="31"/>
      <c r="AN227" s="31"/>
      <c r="AO227" s="31"/>
      <c r="AP227" s="31"/>
    </row>
    <row r="228" spans="1:42" s="36" customFormat="1" ht="18.75">
      <c r="A228" s="380">
        <f>'ПРОЦЕССЫ И ЗАДАЧИ КРАТКО'!A39</f>
        <v>60</v>
      </c>
      <c r="B228" s="381">
        <f>'ПРОЦЕССЫ И ЗАДАЧИ КРАТКО'!B39</f>
        <v>10</v>
      </c>
      <c r="C228" s="381">
        <f>'ПРОЦЕССЫ И ЗАДАЧИ КРАТКО'!C39</f>
        <v>0</v>
      </c>
      <c r="D228" s="385"/>
      <c r="E228" s="361" t="str">
        <f>'ПРОЦЕССЫ И ЗАДАЧИ КРАТКО'!E39</f>
        <v>·     Задачи строительного инжиниринга (задачи заказчика-застройщика)</v>
      </c>
      <c r="F228" s="283"/>
      <c r="G228" s="568"/>
      <c r="H228" s="525"/>
      <c r="I228" s="320"/>
      <c r="J228" s="525"/>
      <c r="K228" s="569"/>
      <c r="L228" s="311"/>
      <c r="M228" s="557"/>
      <c r="N228" s="552"/>
      <c r="O228" s="320"/>
      <c r="P228" s="525"/>
      <c r="Q228" s="538"/>
      <c r="R228" s="311"/>
      <c r="S228" s="557"/>
      <c r="T228" s="560"/>
      <c r="U228" s="320"/>
      <c r="V228" s="525"/>
      <c r="W228" s="538"/>
      <c r="X228" s="311"/>
      <c r="Y228" s="558"/>
      <c r="Z228" s="555"/>
      <c r="AA228" s="320"/>
      <c r="AB228" s="525"/>
      <c r="AC228" s="558"/>
      <c r="AD228" s="311"/>
      <c r="AE228" s="533"/>
      <c r="AF228" s="535"/>
      <c r="AG228" s="320"/>
      <c r="AH228" s="525"/>
      <c r="AI228" s="537"/>
      <c r="AJ228" s="342"/>
      <c r="AK228" s="302"/>
      <c r="AL228" s="31"/>
      <c r="AM228" s="31"/>
      <c r="AN228" s="31"/>
      <c r="AO228" s="31"/>
      <c r="AP228" s="31"/>
    </row>
    <row r="229" spans="1:42" s="36" customFormat="1" ht="18.75">
      <c r="A229" s="382">
        <f>$A$228</f>
        <v>60</v>
      </c>
      <c r="B229" s="383">
        <f>$B$228</f>
        <v>10</v>
      </c>
      <c r="C229" s="383">
        <v>10</v>
      </c>
      <c r="D229" s="385"/>
      <c r="E229" s="368" t="s">
        <v>57</v>
      </c>
      <c r="F229" s="283"/>
      <c r="G229" s="568"/>
      <c r="H229" s="525"/>
      <c r="I229" s="320"/>
      <c r="J229" s="525"/>
      <c r="K229" s="569"/>
      <c r="L229" s="311"/>
      <c r="M229" s="557"/>
      <c r="N229" s="552"/>
      <c r="O229" s="320"/>
      <c r="P229" s="525"/>
      <c r="Q229" s="538"/>
      <c r="R229" s="311"/>
      <c r="S229" s="557"/>
      <c r="T229" s="560"/>
      <c r="U229" s="320"/>
      <c r="V229" s="525"/>
      <c r="W229" s="538"/>
      <c r="X229" s="311"/>
      <c r="Y229" s="558"/>
      <c r="Z229" s="555"/>
      <c r="AA229" s="320"/>
      <c r="AB229" s="525"/>
      <c r="AC229" s="558"/>
      <c r="AD229" s="311"/>
      <c r="AE229" s="533"/>
      <c r="AF229" s="535"/>
      <c r="AG229" s="320"/>
      <c r="AH229" s="525"/>
      <c r="AI229" s="537"/>
      <c r="AJ229" s="342"/>
      <c r="AK229" s="302"/>
      <c r="AL229" s="31"/>
      <c r="AM229" s="31"/>
      <c r="AN229" s="31"/>
      <c r="AO229" s="31"/>
      <c r="AP229" s="31"/>
    </row>
    <row r="230" spans="1:42" s="36" customFormat="1" ht="18.75">
      <c r="A230" s="382">
        <f>$A$228</f>
        <v>60</v>
      </c>
      <c r="B230" s="383">
        <f>$B$228</f>
        <v>10</v>
      </c>
      <c r="C230" s="383">
        <v>20</v>
      </c>
      <c r="D230" s="385"/>
      <c r="E230" s="368" t="s">
        <v>59</v>
      </c>
      <c r="F230" s="283"/>
      <c r="G230" s="568"/>
      <c r="H230" s="525"/>
      <c r="I230" s="320"/>
      <c r="J230" s="525"/>
      <c r="K230" s="569"/>
      <c r="L230" s="311"/>
      <c r="M230" s="557"/>
      <c r="N230" s="552"/>
      <c r="O230" s="320"/>
      <c r="P230" s="525"/>
      <c r="Q230" s="538"/>
      <c r="R230" s="311"/>
      <c r="S230" s="557"/>
      <c r="T230" s="560"/>
      <c r="U230" s="320"/>
      <c r="V230" s="525"/>
      <c r="W230" s="538"/>
      <c r="X230" s="311"/>
      <c r="Y230" s="558"/>
      <c r="Z230" s="555"/>
      <c r="AA230" s="320"/>
      <c r="AB230" s="525"/>
      <c r="AC230" s="558"/>
      <c r="AD230" s="311"/>
      <c r="AE230" s="533"/>
      <c r="AF230" s="535"/>
      <c r="AG230" s="320"/>
      <c r="AH230" s="525"/>
      <c r="AI230" s="537"/>
      <c r="AJ230" s="342"/>
      <c r="AK230" s="302"/>
      <c r="AL230" s="31"/>
      <c r="AM230" s="31"/>
      <c r="AN230" s="31"/>
      <c r="AO230" s="31"/>
      <c r="AP230" s="31"/>
    </row>
    <row r="231" spans="1:42" s="36" customFormat="1" ht="18.75">
      <c r="A231" s="382">
        <f aca="true" t="shared" si="13" ref="A231:A237">$A$228</f>
        <v>60</v>
      </c>
      <c r="B231" s="383">
        <f aca="true" t="shared" si="14" ref="B231:B237">$B$228</f>
        <v>10</v>
      </c>
      <c r="C231" s="383">
        <v>30</v>
      </c>
      <c r="D231" s="385"/>
      <c r="E231" s="368" t="s">
        <v>235</v>
      </c>
      <c r="F231" s="283"/>
      <c r="G231" s="568"/>
      <c r="H231" s="525"/>
      <c r="I231" s="320"/>
      <c r="J231" s="525"/>
      <c r="K231" s="569"/>
      <c r="L231" s="311"/>
      <c r="M231" s="557"/>
      <c r="N231" s="552"/>
      <c r="O231" s="320"/>
      <c r="P231" s="525"/>
      <c r="Q231" s="538"/>
      <c r="R231" s="311"/>
      <c r="S231" s="557"/>
      <c r="T231" s="560"/>
      <c r="U231" s="320"/>
      <c r="V231" s="525"/>
      <c r="W231" s="538"/>
      <c r="X231" s="311"/>
      <c r="Y231" s="558"/>
      <c r="Z231" s="555"/>
      <c r="AA231" s="320"/>
      <c r="AB231" s="525"/>
      <c r="AC231" s="558"/>
      <c r="AD231" s="311"/>
      <c r="AE231" s="533"/>
      <c r="AF231" s="535"/>
      <c r="AG231" s="320"/>
      <c r="AH231" s="525"/>
      <c r="AI231" s="537"/>
      <c r="AJ231" s="342"/>
      <c r="AK231" s="302"/>
      <c r="AL231" s="31"/>
      <c r="AM231" s="31"/>
      <c r="AN231" s="31"/>
      <c r="AO231" s="31"/>
      <c r="AP231" s="31"/>
    </row>
    <row r="232" spans="1:42" s="36" customFormat="1" ht="18.75">
      <c r="A232" s="382">
        <f t="shared" si="13"/>
        <v>60</v>
      </c>
      <c r="B232" s="383">
        <f t="shared" si="14"/>
        <v>10</v>
      </c>
      <c r="C232" s="383">
        <v>40</v>
      </c>
      <c r="D232" s="385"/>
      <c r="E232" s="368" t="s">
        <v>236</v>
      </c>
      <c r="F232" s="283"/>
      <c r="G232" s="568"/>
      <c r="H232" s="525"/>
      <c r="I232" s="320"/>
      <c r="J232" s="525"/>
      <c r="K232" s="569"/>
      <c r="L232" s="311"/>
      <c r="M232" s="557"/>
      <c r="N232" s="552"/>
      <c r="O232" s="320"/>
      <c r="P232" s="525"/>
      <c r="Q232" s="538"/>
      <c r="R232" s="311"/>
      <c r="S232" s="557"/>
      <c r="T232" s="560"/>
      <c r="U232" s="320"/>
      <c r="V232" s="525"/>
      <c r="W232" s="538"/>
      <c r="X232" s="311"/>
      <c r="Y232" s="558"/>
      <c r="Z232" s="555"/>
      <c r="AA232" s="320"/>
      <c r="AB232" s="525"/>
      <c r="AC232" s="558"/>
      <c r="AD232" s="311"/>
      <c r="AE232" s="533"/>
      <c r="AF232" s="535"/>
      <c r="AG232" s="320"/>
      <c r="AH232" s="525"/>
      <c r="AI232" s="537"/>
      <c r="AJ232" s="342"/>
      <c r="AK232" s="302"/>
      <c r="AL232" s="31"/>
      <c r="AM232" s="31"/>
      <c r="AN232" s="31"/>
      <c r="AO232" s="31"/>
      <c r="AP232" s="31"/>
    </row>
    <row r="233" spans="1:42" s="36" customFormat="1" ht="18.75">
      <c r="A233" s="382">
        <f t="shared" si="13"/>
        <v>60</v>
      </c>
      <c r="B233" s="383">
        <f t="shared" si="14"/>
        <v>10</v>
      </c>
      <c r="C233" s="383">
        <v>50</v>
      </c>
      <c r="D233" s="385"/>
      <c r="E233" s="368" t="s">
        <v>237</v>
      </c>
      <c r="F233" s="283"/>
      <c r="G233" s="568"/>
      <c r="H233" s="525"/>
      <c r="I233" s="320"/>
      <c r="J233" s="525"/>
      <c r="K233" s="569"/>
      <c r="L233" s="311"/>
      <c r="M233" s="557"/>
      <c r="N233" s="552"/>
      <c r="O233" s="320"/>
      <c r="P233" s="525"/>
      <c r="Q233" s="538"/>
      <c r="R233" s="311"/>
      <c r="S233" s="557"/>
      <c r="T233" s="560"/>
      <c r="U233" s="320"/>
      <c r="V233" s="525"/>
      <c r="W233" s="538"/>
      <c r="X233" s="311"/>
      <c r="Y233" s="558"/>
      <c r="Z233" s="555"/>
      <c r="AA233" s="320"/>
      <c r="AB233" s="525"/>
      <c r="AC233" s="558"/>
      <c r="AD233" s="311"/>
      <c r="AE233" s="533"/>
      <c r="AF233" s="535"/>
      <c r="AG233" s="320"/>
      <c r="AH233" s="525"/>
      <c r="AI233" s="537"/>
      <c r="AJ233" s="342"/>
      <c r="AK233" s="302"/>
      <c r="AL233" s="31"/>
      <c r="AM233" s="31"/>
      <c r="AN233" s="31"/>
      <c r="AO233" s="31"/>
      <c r="AP233" s="31"/>
    </row>
    <row r="234" spans="1:42" s="36" customFormat="1" ht="18.75">
      <c r="A234" s="382">
        <f t="shared" si="13"/>
        <v>60</v>
      </c>
      <c r="B234" s="383">
        <f t="shared" si="14"/>
        <v>10</v>
      </c>
      <c r="C234" s="383">
        <v>60</v>
      </c>
      <c r="D234" s="385"/>
      <c r="E234" s="368" t="s">
        <v>238</v>
      </c>
      <c r="F234" s="283"/>
      <c r="G234" s="568"/>
      <c r="H234" s="525"/>
      <c r="I234" s="320"/>
      <c r="J234" s="525"/>
      <c r="K234" s="569"/>
      <c r="L234" s="311"/>
      <c r="M234" s="557"/>
      <c r="N234" s="552"/>
      <c r="O234" s="320"/>
      <c r="P234" s="525"/>
      <c r="Q234" s="538"/>
      <c r="R234" s="311"/>
      <c r="S234" s="557"/>
      <c r="T234" s="560"/>
      <c r="U234" s="320"/>
      <c r="V234" s="525"/>
      <c r="W234" s="538"/>
      <c r="X234" s="311"/>
      <c r="Y234" s="558"/>
      <c r="Z234" s="555"/>
      <c r="AA234" s="320"/>
      <c r="AB234" s="525"/>
      <c r="AC234" s="558"/>
      <c r="AD234" s="311"/>
      <c r="AE234" s="533"/>
      <c r="AF234" s="535"/>
      <c r="AG234" s="320"/>
      <c r="AH234" s="525"/>
      <c r="AI234" s="537"/>
      <c r="AJ234" s="342"/>
      <c r="AK234" s="302"/>
      <c r="AL234" s="31"/>
      <c r="AM234" s="31"/>
      <c r="AN234" s="31"/>
      <c r="AO234" s="31"/>
      <c r="AP234" s="31"/>
    </row>
    <row r="235" spans="1:42" s="36" customFormat="1" ht="18.75">
      <c r="A235" s="382">
        <f t="shared" si="13"/>
        <v>60</v>
      </c>
      <c r="B235" s="383">
        <f t="shared" si="14"/>
        <v>10</v>
      </c>
      <c r="C235" s="383">
        <v>70</v>
      </c>
      <c r="D235" s="385"/>
      <c r="E235" s="368" t="s">
        <v>239</v>
      </c>
      <c r="F235" s="283"/>
      <c r="G235" s="568"/>
      <c r="H235" s="525"/>
      <c r="I235" s="320"/>
      <c r="J235" s="525"/>
      <c r="K235" s="569"/>
      <c r="L235" s="311"/>
      <c r="M235" s="557"/>
      <c r="N235" s="552"/>
      <c r="O235" s="320"/>
      <c r="P235" s="525"/>
      <c r="Q235" s="538"/>
      <c r="R235" s="311"/>
      <c r="S235" s="557"/>
      <c r="T235" s="560"/>
      <c r="U235" s="320"/>
      <c r="V235" s="525"/>
      <c r="W235" s="538"/>
      <c r="X235" s="311"/>
      <c r="Y235" s="558"/>
      <c r="Z235" s="555"/>
      <c r="AA235" s="320"/>
      <c r="AB235" s="525"/>
      <c r="AC235" s="558"/>
      <c r="AD235" s="311"/>
      <c r="AE235" s="533"/>
      <c r="AF235" s="535"/>
      <c r="AG235" s="320"/>
      <c r="AH235" s="525"/>
      <c r="AI235" s="537"/>
      <c r="AJ235" s="342"/>
      <c r="AK235" s="302"/>
      <c r="AL235" s="31"/>
      <c r="AM235" s="31"/>
      <c r="AN235" s="31"/>
      <c r="AO235" s="31"/>
      <c r="AP235" s="31"/>
    </row>
    <row r="236" spans="1:42" s="36" customFormat="1" ht="18.75">
      <c r="A236" s="382">
        <f t="shared" si="13"/>
        <v>60</v>
      </c>
      <c r="B236" s="383">
        <f t="shared" si="14"/>
        <v>10</v>
      </c>
      <c r="C236" s="383">
        <v>80</v>
      </c>
      <c r="D236" s="385"/>
      <c r="E236" s="368" t="s">
        <v>240</v>
      </c>
      <c r="F236" s="283"/>
      <c r="G236" s="568"/>
      <c r="H236" s="525"/>
      <c r="I236" s="320"/>
      <c r="J236" s="525"/>
      <c r="K236" s="569"/>
      <c r="L236" s="311"/>
      <c r="M236" s="557"/>
      <c r="N236" s="552"/>
      <c r="O236" s="320"/>
      <c r="P236" s="525"/>
      <c r="Q236" s="538"/>
      <c r="R236" s="311"/>
      <c r="S236" s="557"/>
      <c r="T236" s="560"/>
      <c r="U236" s="320"/>
      <c r="V236" s="525"/>
      <c r="W236" s="538"/>
      <c r="X236" s="311"/>
      <c r="Y236" s="558"/>
      <c r="Z236" s="555"/>
      <c r="AA236" s="320"/>
      <c r="AB236" s="525"/>
      <c r="AC236" s="558"/>
      <c r="AD236" s="311"/>
      <c r="AE236" s="533"/>
      <c r="AF236" s="535"/>
      <c r="AG236" s="320"/>
      <c r="AH236" s="525"/>
      <c r="AI236" s="537"/>
      <c r="AJ236" s="342"/>
      <c r="AK236" s="302"/>
      <c r="AL236" s="31"/>
      <c r="AM236" s="31"/>
      <c r="AN236" s="31"/>
      <c r="AO236" s="31"/>
      <c r="AP236" s="31"/>
    </row>
    <row r="237" spans="1:42" s="36" customFormat="1" ht="18.75">
      <c r="A237" s="382">
        <f t="shared" si="13"/>
        <v>60</v>
      </c>
      <c r="B237" s="383">
        <f t="shared" si="14"/>
        <v>10</v>
      </c>
      <c r="C237" s="383">
        <v>90</v>
      </c>
      <c r="D237" s="385"/>
      <c r="E237" s="368" t="s">
        <v>241</v>
      </c>
      <c r="F237" s="283"/>
      <c r="G237" s="568"/>
      <c r="H237" s="525"/>
      <c r="I237" s="320"/>
      <c r="J237" s="525"/>
      <c r="K237" s="569"/>
      <c r="L237" s="311"/>
      <c r="M237" s="557"/>
      <c r="N237" s="552"/>
      <c r="O237" s="320"/>
      <c r="P237" s="525"/>
      <c r="Q237" s="538"/>
      <c r="R237" s="311"/>
      <c r="S237" s="557"/>
      <c r="T237" s="560"/>
      <c r="U237" s="320"/>
      <c r="V237" s="525"/>
      <c r="W237" s="538"/>
      <c r="X237" s="311"/>
      <c r="Y237" s="558"/>
      <c r="Z237" s="555"/>
      <c r="AA237" s="320"/>
      <c r="AB237" s="525"/>
      <c r="AC237" s="558"/>
      <c r="AD237" s="311"/>
      <c r="AE237" s="533"/>
      <c r="AF237" s="535"/>
      <c r="AG237" s="320"/>
      <c r="AH237" s="525"/>
      <c r="AI237" s="537"/>
      <c r="AJ237" s="342"/>
      <c r="AK237" s="302"/>
      <c r="AL237" s="31"/>
      <c r="AM237" s="31"/>
      <c r="AN237" s="31"/>
      <c r="AO237" s="31"/>
      <c r="AP237" s="31"/>
    </row>
    <row r="238" spans="1:42" s="36" customFormat="1" ht="7.5" customHeight="1">
      <c r="A238" s="384"/>
      <c r="B238" s="385"/>
      <c r="C238" s="385"/>
      <c r="D238" s="385"/>
      <c r="E238" s="386"/>
      <c r="F238" s="283"/>
      <c r="G238" s="568"/>
      <c r="H238" s="525"/>
      <c r="I238" s="320"/>
      <c r="J238" s="525"/>
      <c r="K238" s="569"/>
      <c r="L238" s="311"/>
      <c r="M238" s="557"/>
      <c r="N238" s="552"/>
      <c r="O238" s="320"/>
      <c r="P238" s="525"/>
      <c r="Q238" s="538"/>
      <c r="R238" s="311"/>
      <c r="S238" s="557"/>
      <c r="T238" s="560"/>
      <c r="U238" s="320"/>
      <c r="V238" s="525"/>
      <c r="W238" s="538"/>
      <c r="X238" s="311"/>
      <c r="Y238" s="558"/>
      <c r="Z238" s="555"/>
      <c r="AA238" s="320"/>
      <c r="AB238" s="525"/>
      <c r="AC238" s="558"/>
      <c r="AD238" s="311"/>
      <c r="AE238" s="533"/>
      <c r="AF238" s="535"/>
      <c r="AG238" s="320"/>
      <c r="AH238" s="525"/>
      <c r="AI238" s="537"/>
      <c r="AJ238" s="342"/>
      <c r="AK238" s="302"/>
      <c r="AL238" s="31"/>
      <c r="AM238" s="31"/>
      <c r="AN238" s="31"/>
      <c r="AO238" s="31"/>
      <c r="AP238" s="31"/>
    </row>
    <row r="239" spans="1:42" s="36" customFormat="1" ht="18.75">
      <c r="A239" s="380">
        <f>'ПРОЦЕССЫ И ЗАДАЧИ КРАТКО'!A35</f>
        <v>50</v>
      </c>
      <c r="B239" s="381">
        <f>'ПРОЦЕССЫ И ЗАДАЧИ КРАТКО'!B35</f>
        <v>20</v>
      </c>
      <c r="C239" s="381">
        <f>'ПРОЦЕССЫ И ЗАДАЧИ КРАТКО'!C35</f>
        <v>0</v>
      </c>
      <c r="D239" s="381">
        <f>'ПРОЦЕССЫ И ЗАДАЧИ КРАТКО'!D35</f>
        <v>0</v>
      </c>
      <c r="E239" s="361" t="str">
        <f>'ПРОЦЕССЫ И ЗАДАЧИ КРАТКО'!E40</f>
        <v>·     Задачи организации строительных работ (задачи генерального подрядчика)</v>
      </c>
      <c r="F239" s="276"/>
      <c r="G239" s="568"/>
      <c r="H239" s="525"/>
      <c r="I239" s="320"/>
      <c r="J239" s="525"/>
      <c r="K239" s="569"/>
      <c r="L239" s="311"/>
      <c r="M239" s="557"/>
      <c r="N239" s="552"/>
      <c r="O239" s="320"/>
      <c r="P239" s="525"/>
      <c r="Q239" s="538"/>
      <c r="R239" s="311"/>
      <c r="S239" s="557"/>
      <c r="T239" s="560"/>
      <c r="U239" s="320"/>
      <c r="V239" s="525"/>
      <c r="W239" s="538"/>
      <c r="X239" s="311"/>
      <c r="Y239" s="558"/>
      <c r="Z239" s="555"/>
      <c r="AA239" s="320"/>
      <c r="AB239" s="525"/>
      <c r="AC239" s="558"/>
      <c r="AD239" s="311"/>
      <c r="AE239" s="533"/>
      <c r="AF239" s="535"/>
      <c r="AG239" s="320"/>
      <c r="AH239" s="525"/>
      <c r="AI239" s="537"/>
      <c r="AJ239" s="342"/>
      <c r="AK239" s="302"/>
      <c r="AL239" s="31"/>
      <c r="AM239" s="31"/>
      <c r="AN239" s="31"/>
      <c r="AO239" s="31"/>
      <c r="AP239" s="31"/>
    </row>
    <row r="240" spans="1:42" s="279" customFormat="1" ht="18.75" outlineLevel="1">
      <c r="A240" s="382">
        <f>$A$244</f>
        <v>60</v>
      </c>
      <c r="B240" s="383">
        <f>$B$244</f>
        <v>30</v>
      </c>
      <c r="C240" s="383">
        <v>10</v>
      </c>
      <c r="D240" s="383"/>
      <c r="E240" s="368" t="s">
        <v>250</v>
      </c>
      <c r="F240" s="277"/>
      <c r="G240" s="568"/>
      <c r="H240" s="525"/>
      <c r="I240" s="320"/>
      <c r="J240" s="525"/>
      <c r="K240" s="569"/>
      <c r="L240" s="311"/>
      <c r="M240" s="557"/>
      <c r="N240" s="552"/>
      <c r="O240" s="320"/>
      <c r="P240" s="525"/>
      <c r="Q240" s="538"/>
      <c r="R240" s="311"/>
      <c r="S240" s="557"/>
      <c r="T240" s="560"/>
      <c r="U240" s="320"/>
      <c r="V240" s="525"/>
      <c r="W240" s="538"/>
      <c r="X240" s="311"/>
      <c r="Y240" s="558"/>
      <c r="Z240" s="555"/>
      <c r="AA240" s="320"/>
      <c r="AB240" s="525"/>
      <c r="AC240" s="558"/>
      <c r="AD240" s="311"/>
      <c r="AE240" s="533"/>
      <c r="AF240" s="535"/>
      <c r="AG240" s="320"/>
      <c r="AH240" s="525"/>
      <c r="AI240" s="537"/>
      <c r="AJ240" s="342"/>
      <c r="AK240" s="302"/>
      <c r="AL240" s="278"/>
      <c r="AM240" s="278"/>
      <c r="AN240" s="278"/>
      <c r="AO240" s="278"/>
      <c r="AP240" s="278"/>
    </row>
    <row r="241" spans="1:42" s="279" customFormat="1" ht="18.75" outlineLevel="1">
      <c r="A241" s="382">
        <f>$A$244</f>
        <v>60</v>
      </c>
      <c r="B241" s="383">
        <f>$B$244</f>
        <v>30</v>
      </c>
      <c r="C241" s="383">
        <v>20</v>
      </c>
      <c r="D241" s="383"/>
      <c r="E241" s="368" t="s">
        <v>251</v>
      </c>
      <c r="F241" s="277"/>
      <c r="G241" s="568"/>
      <c r="H241" s="525"/>
      <c r="I241" s="320"/>
      <c r="J241" s="525"/>
      <c r="K241" s="569"/>
      <c r="L241" s="311"/>
      <c r="M241" s="557"/>
      <c r="N241" s="552"/>
      <c r="O241" s="320"/>
      <c r="P241" s="525"/>
      <c r="Q241" s="538"/>
      <c r="R241" s="311"/>
      <c r="S241" s="557"/>
      <c r="T241" s="560"/>
      <c r="U241" s="320"/>
      <c r="V241" s="525"/>
      <c r="W241" s="538"/>
      <c r="X241" s="311"/>
      <c r="Y241" s="558"/>
      <c r="Z241" s="555"/>
      <c r="AA241" s="320"/>
      <c r="AB241" s="525"/>
      <c r="AC241" s="558"/>
      <c r="AD241" s="311"/>
      <c r="AE241" s="533"/>
      <c r="AF241" s="535"/>
      <c r="AG241" s="320"/>
      <c r="AH241" s="525"/>
      <c r="AI241" s="537"/>
      <c r="AJ241" s="342"/>
      <c r="AK241" s="302"/>
      <c r="AL241" s="278"/>
      <c r="AM241" s="278"/>
      <c r="AN241" s="278"/>
      <c r="AO241" s="278"/>
      <c r="AP241" s="278"/>
    </row>
    <row r="242" spans="1:42" s="279" customFormat="1" ht="18.75" outlineLevel="1">
      <c r="A242" s="382">
        <f>$A$244</f>
        <v>60</v>
      </c>
      <c r="B242" s="383">
        <f>$B$244</f>
        <v>30</v>
      </c>
      <c r="C242" s="383">
        <v>30</v>
      </c>
      <c r="D242" s="383"/>
      <c r="E242" s="368" t="s">
        <v>252</v>
      </c>
      <c r="F242" s="277"/>
      <c r="G242" s="568"/>
      <c r="H242" s="525"/>
      <c r="I242" s="320"/>
      <c r="J242" s="525"/>
      <c r="K242" s="569"/>
      <c r="L242" s="311"/>
      <c r="M242" s="557"/>
      <c r="N242" s="552"/>
      <c r="O242" s="320"/>
      <c r="P242" s="525"/>
      <c r="Q242" s="538"/>
      <c r="R242" s="311"/>
      <c r="S242" s="557"/>
      <c r="T242" s="560"/>
      <c r="U242" s="320"/>
      <c r="V242" s="525"/>
      <c r="W242" s="538"/>
      <c r="X242" s="311"/>
      <c r="Y242" s="558"/>
      <c r="Z242" s="555"/>
      <c r="AA242" s="320"/>
      <c r="AB242" s="525"/>
      <c r="AC242" s="558"/>
      <c r="AD242" s="311"/>
      <c r="AE242" s="533"/>
      <c r="AF242" s="535"/>
      <c r="AG242" s="320"/>
      <c r="AH242" s="525"/>
      <c r="AI242" s="537"/>
      <c r="AJ242" s="342"/>
      <c r="AK242" s="302"/>
      <c r="AL242" s="278"/>
      <c r="AM242" s="278"/>
      <c r="AN242" s="278"/>
      <c r="AO242" s="278"/>
      <c r="AP242" s="278"/>
    </row>
    <row r="243" spans="1:42" s="36" customFormat="1" ht="7.5" customHeight="1">
      <c r="A243" s="384"/>
      <c r="B243" s="385"/>
      <c r="C243" s="385"/>
      <c r="D243" s="385"/>
      <c r="E243" s="386"/>
      <c r="F243" s="283"/>
      <c r="G243" s="568"/>
      <c r="H243" s="525"/>
      <c r="I243" s="320"/>
      <c r="J243" s="525"/>
      <c r="K243" s="569"/>
      <c r="L243" s="311"/>
      <c r="M243" s="557"/>
      <c r="N243" s="552"/>
      <c r="O243" s="320"/>
      <c r="P243" s="525"/>
      <c r="Q243" s="538"/>
      <c r="R243" s="311"/>
      <c r="S243" s="557"/>
      <c r="T243" s="560"/>
      <c r="U243" s="320"/>
      <c r="V243" s="525"/>
      <c r="W243" s="538"/>
      <c r="X243" s="311"/>
      <c r="Y243" s="558"/>
      <c r="Z243" s="555"/>
      <c r="AA243" s="320"/>
      <c r="AB243" s="525"/>
      <c r="AC243" s="558"/>
      <c r="AD243" s="311"/>
      <c r="AE243" s="533"/>
      <c r="AF243" s="535"/>
      <c r="AG243" s="320"/>
      <c r="AH243" s="525"/>
      <c r="AI243" s="537"/>
      <c r="AJ243" s="342"/>
      <c r="AK243" s="302"/>
      <c r="AL243" s="31"/>
      <c r="AM243" s="31"/>
      <c r="AN243" s="31"/>
      <c r="AO243" s="31"/>
      <c r="AP243" s="31"/>
    </row>
    <row r="244" spans="1:42" s="36" customFormat="1" ht="18.75">
      <c r="A244" s="380">
        <f>'ПРОЦЕССЫ И ЗАДАЧИ КРАТКО'!A41</f>
        <v>60</v>
      </c>
      <c r="B244" s="381">
        <f>'ПРОЦЕССЫ И ЗАДАЧИ КРАТКО'!B41</f>
        <v>30</v>
      </c>
      <c r="C244" s="381">
        <f>'ПРОЦЕССЫ И ЗАДАЧИ КРАТКО'!C41</f>
        <v>0</v>
      </c>
      <c r="D244" s="381">
        <f>'ПРОЦЕССЫ И ЗАДАЧИ КРАТКО'!D41</f>
        <v>0</v>
      </c>
      <c r="E244" s="361" t="str">
        <f>'ПРОЦЕССЫ И ЗАДАЧИ КРАТКО'!E41</f>
        <v>·     Задачи высвобождения и отвода территорий для строительства</v>
      </c>
      <c r="F244" s="276"/>
      <c r="G244" s="568"/>
      <c r="H244" s="525"/>
      <c r="I244" s="320"/>
      <c r="J244" s="525"/>
      <c r="K244" s="569"/>
      <c r="L244" s="311"/>
      <c r="M244" s="557"/>
      <c r="N244" s="552"/>
      <c r="O244" s="320"/>
      <c r="P244" s="525"/>
      <c r="Q244" s="538"/>
      <c r="R244" s="311"/>
      <c r="S244" s="557"/>
      <c r="T244" s="560"/>
      <c r="U244" s="320"/>
      <c r="V244" s="525"/>
      <c r="W244" s="538"/>
      <c r="X244" s="311"/>
      <c r="Y244" s="558"/>
      <c r="Z244" s="555"/>
      <c r="AA244" s="320"/>
      <c r="AB244" s="525"/>
      <c r="AC244" s="558"/>
      <c r="AD244" s="311"/>
      <c r="AE244" s="533"/>
      <c r="AF244" s="535"/>
      <c r="AG244" s="320"/>
      <c r="AH244" s="525"/>
      <c r="AI244" s="537"/>
      <c r="AJ244" s="342"/>
      <c r="AK244" s="302"/>
      <c r="AL244" s="31"/>
      <c r="AM244" s="31"/>
      <c r="AN244" s="31"/>
      <c r="AO244" s="31"/>
      <c r="AP244" s="31"/>
    </row>
    <row r="245" spans="1:42" s="279" customFormat="1" ht="18.75" outlineLevel="1">
      <c r="A245" s="382">
        <f>$A$244</f>
        <v>60</v>
      </c>
      <c r="B245" s="383">
        <f>$B$244</f>
        <v>30</v>
      </c>
      <c r="C245" s="383">
        <v>10</v>
      </c>
      <c r="D245" s="383"/>
      <c r="E245" s="372" t="s">
        <v>107</v>
      </c>
      <c r="F245" s="277"/>
      <c r="G245" s="568"/>
      <c r="H245" s="525"/>
      <c r="I245" s="320"/>
      <c r="J245" s="525"/>
      <c r="K245" s="569"/>
      <c r="L245" s="311"/>
      <c r="M245" s="557"/>
      <c r="N245" s="552"/>
      <c r="O245" s="320"/>
      <c r="P245" s="525"/>
      <c r="Q245" s="538"/>
      <c r="R245" s="311"/>
      <c r="S245" s="557"/>
      <c r="T245" s="560"/>
      <c r="U245" s="320"/>
      <c r="V245" s="525"/>
      <c r="W245" s="538"/>
      <c r="X245" s="311"/>
      <c r="Y245" s="558"/>
      <c r="Z245" s="555"/>
      <c r="AA245" s="320"/>
      <c r="AB245" s="525"/>
      <c r="AC245" s="558"/>
      <c r="AD245" s="311"/>
      <c r="AE245" s="533"/>
      <c r="AF245" s="535"/>
      <c r="AG245" s="320"/>
      <c r="AH245" s="525"/>
      <c r="AI245" s="537"/>
      <c r="AJ245" s="342"/>
      <c r="AK245" s="302"/>
      <c r="AL245" s="278"/>
      <c r="AM245" s="278"/>
      <c r="AN245" s="278"/>
      <c r="AO245" s="278"/>
      <c r="AP245" s="278"/>
    </row>
    <row r="246" spans="1:42" s="279" customFormat="1" ht="18.75" outlineLevel="1">
      <c r="A246" s="382">
        <f>$A$244</f>
        <v>60</v>
      </c>
      <c r="B246" s="383">
        <f>$B$244</f>
        <v>30</v>
      </c>
      <c r="C246" s="383">
        <v>20</v>
      </c>
      <c r="D246" s="383"/>
      <c r="E246" s="372" t="s">
        <v>109</v>
      </c>
      <c r="F246" s="277"/>
      <c r="G246" s="568"/>
      <c r="H246" s="525"/>
      <c r="I246" s="320"/>
      <c r="J246" s="525"/>
      <c r="K246" s="569"/>
      <c r="L246" s="311"/>
      <c r="M246" s="557"/>
      <c r="N246" s="552"/>
      <c r="O246" s="320"/>
      <c r="P246" s="525"/>
      <c r="Q246" s="538"/>
      <c r="R246" s="311"/>
      <c r="S246" s="557"/>
      <c r="T246" s="560"/>
      <c r="U246" s="320"/>
      <c r="V246" s="525"/>
      <c r="W246" s="538"/>
      <c r="X246" s="311"/>
      <c r="Y246" s="558"/>
      <c r="Z246" s="555"/>
      <c r="AA246" s="320"/>
      <c r="AB246" s="525"/>
      <c r="AC246" s="558"/>
      <c r="AD246" s="311"/>
      <c r="AE246" s="533"/>
      <c r="AF246" s="535"/>
      <c r="AG246" s="320"/>
      <c r="AH246" s="525"/>
      <c r="AI246" s="537"/>
      <c r="AJ246" s="342"/>
      <c r="AK246" s="302"/>
      <c r="AL246" s="278"/>
      <c r="AM246" s="278"/>
      <c r="AN246" s="278"/>
      <c r="AO246" s="278"/>
      <c r="AP246" s="278"/>
    </row>
    <row r="247" spans="1:42" s="279" customFormat="1" ht="18.75" outlineLevel="1">
      <c r="A247" s="382">
        <f>$A$244</f>
        <v>60</v>
      </c>
      <c r="B247" s="383">
        <f>$B$244</f>
        <v>30</v>
      </c>
      <c r="C247" s="383">
        <v>30</v>
      </c>
      <c r="D247" s="383"/>
      <c r="E247" s="372" t="s">
        <v>253</v>
      </c>
      <c r="F247" s="277"/>
      <c r="G247" s="568"/>
      <c r="H247" s="525"/>
      <c r="I247" s="320"/>
      <c r="J247" s="525"/>
      <c r="K247" s="569"/>
      <c r="L247" s="311"/>
      <c r="M247" s="557"/>
      <c r="N247" s="552"/>
      <c r="O247" s="320"/>
      <c r="P247" s="525"/>
      <c r="Q247" s="538"/>
      <c r="R247" s="311"/>
      <c r="S247" s="557"/>
      <c r="T247" s="560"/>
      <c r="U247" s="320"/>
      <c r="V247" s="525"/>
      <c r="W247" s="538"/>
      <c r="X247" s="311"/>
      <c r="Y247" s="558"/>
      <c r="Z247" s="555"/>
      <c r="AA247" s="320"/>
      <c r="AB247" s="525"/>
      <c r="AC247" s="558"/>
      <c r="AD247" s="311"/>
      <c r="AE247" s="533"/>
      <c r="AF247" s="535"/>
      <c r="AG247" s="320"/>
      <c r="AH247" s="525"/>
      <c r="AI247" s="537"/>
      <c r="AJ247" s="342"/>
      <c r="AK247" s="302"/>
      <c r="AL247" s="278"/>
      <c r="AM247" s="278"/>
      <c r="AN247" s="278"/>
      <c r="AO247" s="278"/>
      <c r="AP247" s="278"/>
    </row>
    <row r="248" spans="1:42" s="279" customFormat="1" ht="18.75" outlineLevel="1">
      <c r="A248" s="382">
        <f>$A$244</f>
        <v>60</v>
      </c>
      <c r="B248" s="383">
        <f>$B$244</f>
        <v>30</v>
      </c>
      <c r="C248" s="383">
        <v>40</v>
      </c>
      <c r="D248" s="383"/>
      <c r="E248" s="372" t="s">
        <v>108</v>
      </c>
      <c r="F248" s="277"/>
      <c r="G248" s="568"/>
      <c r="H248" s="525"/>
      <c r="I248" s="320"/>
      <c r="J248" s="525"/>
      <c r="K248" s="569"/>
      <c r="L248" s="311"/>
      <c r="M248" s="557"/>
      <c r="N248" s="552"/>
      <c r="O248" s="320"/>
      <c r="P248" s="525"/>
      <c r="Q248" s="538"/>
      <c r="R248" s="311"/>
      <c r="S248" s="557"/>
      <c r="T248" s="560"/>
      <c r="U248" s="320"/>
      <c r="V248" s="525"/>
      <c r="W248" s="538"/>
      <c r="X248" s="311"/>
      <c r="Y248" s="558"/>
      <c r="Z248" s="555"/>
      <c r="AA248" s="320"/>
      <c r="AB248" s="525"/>
      <c r="AC248" s="558"/>
      <c r="AD248" s="311"/>
      <c r="AE248" s="533"/>
      <c r="AF248" s="535"/>
      <c r="AG248" s="320"/>
      <c r="AH248" s="525"/>
      <c r="AI248" s="537"/>
      <c r="AJ248" s="342"/>
      <c r="AK248" s="302"/>
      <c r="AL248" s="278"/>
      <c r="AM248" s="278"/>
      <c r="AN248" s="278"/>
      <c r="AO248" s="278"/>
      <c r="AP248" s="278"/>
    </row>
    <row r="249" spans="1:42" s="275" customFormat="1" ht="18.75" outlineLevel="1">
      <c r="A249" s="370">
        <f>$A$244</f>
        <v>60</v>
      </c>
      <c r="B249" s="371">
        <f>$B$244</f>
        <v>30</v>
      </c>
      <c r="C249" s="371">
        <v>50</v>
      </c>
      <c r="D249" s="371"/>
      <c r="E249" s="372" t="s">
        <v>110</v>
      </c>
      <c r="F249" s="277"/>
      <c r="G249" s="568"/>
      <c r="H249" s="525"/>
      <c r="I249" s="320"/>
      <c r="J249" s="525"/>
      <c r="K249" s="569"/>
      <c r="L249" s="311"/>
      <c r="M249" s="557"/>
      <c r="N249" s="552"/>
      <c r="O249" s="320"/>
      <c r="P249" s="525"/>
      <c r="Q249" s="538"/>
      <c r="R249" s="311"/>
      <c r="S249" s="557"/>
      <c r="T249" s="560"/>
      <c r="U249" s="320"/>
      <c r="V249" s="525"/>
      <c r="W249" s="538"/>
      <c r="X249" s="311"/>
      <c r="Y249" s="558"/>
      <c r="Z249" s="555"/>
      <c r="AA249" s="320"/>
      <c r="AB249" s="525"/>
      <c r="AC249" s="558"/>
      <c r="AD249" s="311"/>
      <c r="AE249" s="533"/>
      <c r="AF249" s="535"/>
      <c r="AG249" s="320"/>
      <c r="AH249" s="525"/>
      <c r="AI249" s="537"/>
      <c r="AJ249" s="342"/>
      <c r="AK249" s="302"/>
      <c r="AL249" s="274"/>
      <c r="AM249" s="274"/>
      <c r="AN249" s="274"/>
      <c r="AO249" s="274"/>
      <c r="AP249" s="274"/>
    </row>
    <row r="250" spans="1:42" s="275" customFormat="1" ht="7.5" customHeight="1" outlineLevel="1">
      <c r="A250" s="370"/>
      <c r="B250" s="371"/>
      <c r="C250" s="371"/>
      <c r="D250" s="371"/>
      <c r="E250" s="372"/>
      <c r="F250" s="277"/>
      <c r="G250" s="568"/>
      <c r="H250" s="525"/>
      <c r="I250" s="320"/>
      <c r="J250" s="525"/>
      <c r="K250" s="569"/>
      <c r="L250" s="311"/>
      <c r="M250" s="557"/>
      <c r="N250" s="552"/>
      <c r="O250" s="320"/>
      <c r="P250" s="525"/>
      <c r="Q250" s="538"/>
      <c r="R250" s="311"/>
      <c r="S250" s="557"/>
      <c r="T250" s="560"/>
      <c r="U250" s="320"/>
      <c r="V250" s="525"/>
      <c r="W250" s="538"/>
      <c r="X250" s="311"/>
      <c r="Y250" s="558"/>
      <c r="Z250" s="555"/>
      <c r="AA250" s="320"/>
      <c r="AB250" s="525"/>
      <c r="AC250" s="558"/>
      <c r="AD250" s="311"/>
      <c r="AE250" s="533"/>
      <c r="AF250" s="535"/>
      <c r="AG250" s="320"/>
      <c r="AH250" s="525"/>
      <c r="AI250" s="537"/>
      <c r="AJ250" s="342"/>
      <c r="AK250" s="302"/>
      <c r="AL250" s="274"/>
      <c r="AM250" s="274"/>
      <c r="AN250" s="274"/>
      <c r="AO250" s="274"/>
      <c r="AP250" s="274"/>
    </row>
    <row r="251" spans="1:37" ht="18.75">
      <c r="A251" s="359">
        <f>'ПРОЦЕССЫ И ЗАДАЧИ КРАТКО'!A42</f>
        <v>60</v>
      </c>
      <c r="B251" s="360">
        <f>'ПРОЦЕССЫ И ЗАДАЧИ КРАТКО'!B42</f>
        <v>40</v>
      </c>
      <c r="C251" s="360">
        <f>'ПРОЦЕССЫ И ЗАДАЧИ КРАТКО'!C42</f>
        <v>0</v>
      </c>
      <c r="D251" s="360">
        <f>'ПРОЦЕССЫ И ЗАДАЧИ КРАТКО'!D42</f>
        <v>0</v>
      </c>
      <c r="E251" s="361" t="str">
        <f>'ПРОЦЕССЫ И ЗАДАЧИ КРАТКО'!E42</f>
        <v>·     Задачи строительства объектов инженерно-технической, транспортной и защитной инфраструктур территории</v>
      </c>
      <c r="F251" s="276"/>
      <c r="G251" s="568"/>
      <c r="H251" s="525"/>
      <c r="I251" s="320"/>
      <c r="J251" s="525"/>
      <c r="K251" s="569"/>
      <c r="L251" s="311"/>
      <c r="M251" s="557"/>
      <c r="N251" s="552"/>
      <c r="O251" s="320"/>
      <c r="P251" s="525"/>
      <c r="Q251" s="538"/>
      <c r="R251" s="311"/>
      <c r="S251" s="557"/>
      <c r="T251" s="560"/>
      <c r="U251" s="320"/>
      <c r="V251" s="525"/>
      <c r="W251" s="538"/>
      <c r="X251" s="311"/>
      <c r="Y251" s="558"/>
      <c r="Z251" s="555"/>
      <c r="AA251" s="320"/>
      <c r="AB251" s="525"/>
      <c r="AC251" s="558"/>
      <c r="AD251" s="311"/>
      <c r="AE251" s="533"/>
      <c r="AF251" s="535"/>
      <c r="AG251" s="320"/>
      <c r="AH251" s="525"/>
      <c r="AI251" s="537"/>
      <c r="AJ251" s="342"/>
      <c r="AK251" s="302"/>
    </row>
    <row r="252" spans="1:42" s="275" customFormat="1" ht="18.75" outlineLevel="1">
      <c r="A252" s="370">
        <f>$A$251</f>
        <v>60</v>
      </c>
      <c r="B252" s="371">
        <f>$B$251</f>
        <v>40</v>
      </c>
      <c r="C252" s="371">
        <v>10</v>
      </c>
      <c r="D252" s="371"/>
      <c r="E252" s="372" t="s">
        <v>111</v>
      </c>
      <c r="F252" s="277"/>
      <c r="G252" s="568"/>
      <c r="H252" s="525"/>
      <c r="I252" s="320"/>
      <c r="J252" s="525"/>
      <c r="K252" s="569"/>
      <c r="L252" s="311"/>
      <c r="M252" s="557"/>
      <c r="N252" s="552"/>
      <c r="O252" s="320"/>
      <c r="P252" s="525"/>
      <c r="Q252" s="538"/>
      <c r="R252" s="311"/>
      <c r="S252" s="557"/>
      <c r="T252" s="560"/>
      <c r="U252" s="320"/>
      <c r="V252" s="525"/>
      <c r="W252" s="538"/>
      <c r="X252" s="311"/>
      <c r="Y252" s="558"/>
      <c r="Z252" s="555"/>
      <c r="AA252" s="320"/>
      <c r="AB252" s="525"/>
      <c r="AC252" s="558"/>
      <c r="AD252" s="311"/>
      <c r="AE252" s="533"/>
      <c r="AF252" s="535"/>
      <c r="AG252" s="320"/>
      <c r="AH252" s="525"/>
      <c r="AI252" s="537"/>
      <c r="AJ252" s="342"/>
      <c r="AK252" s="302"/>
      <c r="AL252" s="274"/>
      <c r="AM252" s="274"/>
      <c r="AN252" s="274"/>
      <c r="AO252" s="274"/>
      <c r="AP252" s="274"/>
    </row>
    <row r="253" spans="1:42" s="275" customFormat="1" ht="18.75" outlineLevel="1">
      <c r="A253" s="370">
        <f aca="true" t="shared" si="15" ref="A253:A259">$A$251</f>
        <v>60</v>
      </c>
      <c r="B253" s="371">
        <f aca="true" t="shared" si="16" ref="B253:B259">$B$251</f>
        <v>40</v>
      </c>
      <c r="C253" s="371">
        <v>20</v>
      </c>
      <c r="D253" s="371"/>
      <c r="E253" s="372" t="s">
        <v>112</v>
      </c>
      <c r="F253" s="277"/>
      <c r="G253" s="568"/>
      <c r="H253" s="525"/>
      <c r="I253" s="320"/>
      <c r="J253" s="525"/>
      <c r="K253" s="569"/>
      <c r="L253" s="311"/>
      <c r="M253" s="557"/>
      <c r="N253" s="552"/>
      <c r="O253" s="320"/>
      <c r="P253" s="525"/>
      <c r="Q253" s="538"/>
      <c r="R253" s="311"/>
      <c r="S253" s="557"/>
      <c r="T253" s="560"/>
      <c r="U253" s="320"/>
      <c r="V253" s="525"/>
      <c r="W253" s="538"/>
      <c r="X253" s="311"/>
      <c r="Y253" s="558"/>
      <c r="Z253" s="555"/>
      <c r="AA253" s="320"/>
      <c r="AB253" s="525"/>
      <c r="AC253" s="558"/>
      <c r="AD253" s="311"/>
      <c r="AE253" s="533"/>
      <c r="AF253" s="535"/>
      <c r="AG253" s="320"/>
      <c r="AH253" s="525"/>
      <c r="AI253" s="537"/>
      <c r="AJ253" s="342"/>
      <c r="AK253" s="302"/>
      <c r="AL253" s="274"/>
      <c r="AM253" s="274"/>
      <c r="AN253" s="274"/>
      <c r="AO253" s="274"/>
      <c r="AP253" s="274"/>
    </row>
    <row r="254" spans="1:42" s="275" customFormat="1" ht="18.75" outlineLevel="1">
      <c r="A254" s="370">
        <f t="shared" si="15"/>
        <v>60</v>
      </c>
      <c r="B254" s="371">
        <f t="shared" si="16"/>
        <v>40</v>
      </c>
      <c r="C254" s="371">
        <v>30</v>
      </c>
      <c r="D254" s="371"/>
      <c r="E254" s="372" t="s">
        <v>395</v>
      </c>
      <c r="F254" s="277"/>
      <c r="G254" s="568"/>
      <c r="H254" s="525"/>
      <c r="I254" s="320"/>
      <c r="J254" s="525"/>
      <c r="K254" s="569"/>
      <c r="L254" s="311"/>
      <c r="M254" s="557"/>
      <c r="N254" s="552"/>
      <c r="O254" s="320"/>
      <c r="P254" s="525"/>
      <c r="Q254" s="538"/>
      <c r="R254" s="311"/>
      <c r="S254" s="557"/>
      <c r="T254" s="560"/>
      <c r="U254" s="320"/>
      <c r="V254" s="525"/>
      <c r="W254" s="538"/>
      <c r="X254" s="311"/>
      <c r="Y254" s="558"/>
      <c r="Z254" s="555"/>
      <c r="AA254" s="320"/>
      <c r="AB254" s="525"/>
      <c r="AC254" s="558"/>
      <c r="AD254" s="311"/>
      <c r="AE254" s="533"/>
      <c r="AF254" s="535"/>
      <c r="AG254" s="320"/>
      <c r="AH254" s="525"/>
      <c r="AI254" s="537"/>
      <c r="AJ254" s="342"/>
      <c r="AK254" s="302"/>
      <c r="AL254" s="274"/>
      <c r="AM254" s="274"/>
      <c r="AN254" s="274"/>
      <c r="AO254" s="274"/>
      <c r="AP254" s="274"/>
    </row>
    <row r="255" spans="1:42" s="275" customFormat="1" ht="18.75" outlineLevel="1">
      <c r="A255" s="370">
        <f t="shared" si="15"/>
        <v>60</v>
      </c>
      <c r="B255" s="371">
        <f t="shared" si="16"/>
        <v>40</v>
      </c>
      <c r="C255" s="371">
        <v>40</v>
      </c>
      <c r="D255" s="371"/>
      <c r="E255" s="372" t="s">
        <v>396</v>
      </c>
      <c r="F255" s="277"/>
      <c r="G255" s="568"/>
      <c r="H255" s="525"/>
      <c r="I255" s="320"/>
      <c r="J255" s="525"/>
      <c r="K255" s="569"/>
      <c r="L255" s="311"/>
      <c r="M255" s="557"/>
      <c r="N255" s="552"/>
      <c r="O255" s="320"/>
      <c r="P255" s="525"/>
      <c r="Q255" s="538"/>
      <c r="R255" s="311"/>
      <c r="S255" s="557"/>
      <c r="T255" s="560"/>
      <c r="U255" s="320"/>
      <c r="V255" s="525"/>
      <c r="W255" s="538"/>
      <c r="X255" s="311"/>
      <c r="Y255" s="558"/>
      <c r="Z255" s="555"/>
      <c r="AA255" s="320"/>
      <c r="AB255" s="525"/>
      <c r="AC255" s="558"/>
      <c r="AD255" s="311"/>
      <c r="AE255" s="533"/>
      <c r="AF255" s="535"/>
      <c r="AG255" s="320"/>
      <c r="AH255" s="525"/>
      <c r="AI255" s="537"/>
      <c r="AJ255" s="342"/>
      <c r="AK255" s="302"/>
      <c r="AL255" s="274"/>
      <c r="AM255" s="274"/>
      <c r="AN255" s="274"/>
      <c r="AO255" s="274"/>
      <c r="AP255" s="274"/>
    </row>
    <row r="256" spans="1:42" s="275" customFormat="1" ht="18.75" outlineLevel="1">
      <c r="A256" s="370">
        <f t="shared" si="15"/>
        <v>60</v>
      </c>
      <c r="B256" s="371">
        <f t="shared" si="16"/>
        <v>40</v>
      </c>
      <c r="C256" s="371">
        <v>50</v>
      </c>
      <c r="D256" s="371"/>
      <c r="E256" s="372" t="s">
        <v>397</v>
      </c>
      <c r="F256" s="277"/>
      <c r="G256" s="568"/>
      <c r="H256" s="525"/>
      <c r="I256" s="320"/>
      <c r="J256" s="525"/>
      <c r="K256" s="569"/>
      <c r="L256" s="311"/>
      <c r="M256" s="557"/>
      <c r="N256" s="552"/>
      <c r="O256" s="320"/>
      <c r="P256" s="525"/>
      <c r="Q256" s="538"/>
      <c r="R256" s="311"/>
      <c r="S256" s="557"/>
      <c r="T256" s="560"/>
      <c r="U256" s="320"/>
      <c r="V256" s="525"/>
      <c r="W256" s="538"/>
      <c r="X256" s="311"/>
      <c r="Y256" s="558"/>
      <c r="Z256" s="555"/>
      <c r="AA256" s="320"/>
      <c r="AB256" s="525"/>
      <c r="AC256" s="558"/>
      <c r="AD256" s="311"/>
      <c r="AE256" s="533"/>
      <c r="AF256" s="535"/>
      <c r="AG256" s="320"/>
      <c r="AH256" s="525"/>
      <c r="AI256" s="537"/>
      <c r="AJ256" s="342"/>
      <c r="AK256" s="302"/>
      <c r="AL256" s="274"/>
      <c r="AM256" s="274"/>
      <c r="AN256" s="274"/>
      <c r="AO256" s="274"/>
      <c r="AP256" s="274"/>
    </row>
    <row r="257" spans="1:42" s="275" customFormat="1" ht="18.75" outlineLevel="1">
      <c r="A257" s="370">
        <f t="shared" si="15"/>
        <v>60</v>
      </c>
      <c r="B257" s="371">
        <f t="shared" si="16"/>
        <v>40</v>
      </c>
      <c r="C257" s="371">
        <v>60</v>
      </c>
      <c r="D257" s="371"/>
      <c r="E257" s="372" t="s">
        <v>113</v>
      </c>
      <c r="F257" s="277"/>
      <c r="G257" s="568"/>
      <c r="H257" s="525"/>
      <c r="I257" s="320"/>
      <c r="J257" s="525"/>
      <c r="K257" s="569"/>
      <c r="L257" s="311"/>
      <c r="M257" s="557"/>
      <c r="N257" s="552"/>
      <c r="O257" s="320"/>
      <c r="P257" s="525"/>
      <c r="Q257" s="538"/>
      <c r="R257" s="311"/>
      <c r="S257" s="557"/>
      <c r="T257" s="560"/>
      <c r="U257" s="320"/>
      <c r="V257" s="525"/>
      <c r="W257" s="538"/>
      <c r="X257" s="311"/>
      <c r="Y257" s="558"/>
      <c r="Z257" s="555"/>
      <c r="AA257" s="320"/>
      <c r="AB257" s="525"/>
      <c r="AC257" s="558"/>
      <c r="AD257" s="311"/>
      <c r="AE257" s="533"/>
      <c r="AF257" s="535"/>
      <c r="AG257" s="320"/>
      <c r="AH257" s="525"/>
      <c r="AI257" s="537"/>
      <c r="AJ257" s="342"/>
      <c r="AK257" s="307"/>
      <c r="AL257" s="274"/>
      <c r="AM257" s="274"/>
      <c r="AN257" s="274"/>
      <c r="AO257" s="274"/>
      <c r="AP257" s="274"/>
    </row>
    <row r="258" spans="1:42" s="275" customFormat="1" ht="18.75" outlineLevel="1">
      <c r="A258" s="370">
        <f t="shared" si="15"/>
        <v>60</v>
      </c>
      <c r="B258" s="371">
        <f t="shared" si="16"/>
        <v>40</v>
      </c>
      <c r="C258" s="371">
        <v>70</v>
      </c>
      <c r="D258" s="371"/>
      <c r="E258" s="372" t="s">
        <v>114</v>
      </c>
      <c r="F258" s="277"/>
      <c r="G258" s="568"/>
      <c r="H258" s="525"/>
      <c r="I258" s="320"/>
      <c r="J258" s="525"/>
      <c r="K258" s="569"/>
      <c r="L258" s="311"/>
      <c r="M258" s="557"/>
      <c r="N258" s="552"/>
      <c r="O258" s="320"/>
      <c r="P258" s="525"/>
      <c r="Q258" s="538"/>
      <c r="R258" s="311"/>
      <c r="S258" s="557"/>
      <c r="T258" s="560"/>
      <c r="U258" s="320"/>
      <c r="V258" s="525"/>
      <c r="W258" s="538"/>
      <c r="X258" s="311"/>
      <c r="Y258" s="558"/>
      <c r="Z258" s="555"/>
      <c r="AA258" s="320"/>
      <c r="AB258" s="525"/>
      <c r="AC258" s="558"/>
      <c r="AD258" s="311"/>
      <c r="AE258" s="533"/>
      <c r="AF258" s="535"/>
      <c r="AG258" s="320"/>
      <c r="AH258" s="525"/>
      <c r="AI258" s="537"/>
      <c r="AJ258" s="342"/>
      <c r="AK258" s="302"/>
      <c r="AL258" s="274"/>
      <c r="AM258" s="274"/>
      <c r="AN258" s="274"/>
      <c r="AO258" s="274"/>
      <c r="AP258" s="274"/>
    </row>
    <row r="259" spans="1:42" s="275" customFormat="1" ht="18.75" outlineLevel="1">
      <c r="A259" s="370">
        <f t="shared" si="15"/>
        <v>60</v>
      </c>
      <c r="B259" s="371">
        <f t="shared" si="16"/>
        <v>40</v>
      </c>
      <c r="C259" s="371">
        <v>80</v>
      </c>
      <c r="D259" s="371"/>
      <c r="E259" s="372" t="s">
        <v>115</v>
      </c>
      <c r="F259" s="277"/>
      <c r="G259" s="568"/>
      <c r="H259" s="525"/>
      <c r="I259" s="320"/>
      <c r="J259" s="525"/>
      <c r="K259" s="569"/>
      <c r="L259" s="311"/>
      <c r="M259" s="557"/>
      <c r="N259" s="552"/>
      <c r="O259" s="320"/>
      <c r="P259" s="525"/>
      <c r="Q259" s="538"/>
      <c r="R259" s="311"/>
      <c r="S259" s="557"/>
      <c r="T259" s="560"/>
      <c r="U259" s="320"/>
      <c r="V259" s="525"/>
      <c r="W259" s="538"/>
      <c r="X259" s="311"/>
      <c r="Y259" s="558"/>
      <c r="Z259" s="555"/>
      <c r="AA259" s="320"/>
      <c r="AB259" s="525"/>
      <c r="AC259" s="558"/>
      <c r="AD259" s="311"/>
      <c r="AE259" s="533"/>
      <c r="AF259" s="535"/>
      <c r="AG259" s="320"/>
      <c r="AH259" s="525"/>
      <c r="AI259" s="537"/>
      <c r="AJ259" s="342"/>
      <c r="AK259" s="302"/>
      <c r="AL259" s="274"/>
      <c r="AM259" s="274"/>
      <c r="AN259" s="274"/>
      <c r="AO259" s="274"/>
      <c r="AP259" s="274"/>
    </row>
    <row r="260" spans="1:42" s="275" customFormat="1" ht="7.5" customHeight="1" outlineLevel="1">
      <c r="A260" s="370"/>
      <c r="B260" s="371"/>
      <c r="C260" s="371"/>
      <c r="D260" s="371"/>
      <c r="E260" s="372"/>
      <c r="F260" s="277"/>
      <c r="G260" s="568"/>
      <c r="H260" s="525"/>
      <c r="I260" s="320"/>
      <c r="J260" s="525"/>
      <c r="K260" s="569"/>
      <c r="L260" s="311"/>
      <c r="M260" s="557"/>
      <c r="N260" s="552"/>
      <c r="O260" s="320"/>
      <c r="P260" s="525"/>
      <c r="Q260" s="538"/>
      <c r="R260" s="311"/>
      <c r="S260" s="557"/>
      <c r="T260" s="560"/>
      <c r="U260" s="320"/>
      <c r="V260" s="525"/>
      <c r="W260" s="538"/>
      <c r="X260" s="311"/>
      <c r="Y260" s="558"/>
      <c r="Z260" s="555"/>
      <c r="AA260" s="320"/>
      <c r="AB260" s="525"/>
      <c r="AC260" s="558"/>
      <c r="AD260" s="311"/>
      <c r="AE260" s="533"/>
      <c r="AF260" s="535"/>
      <c r="AG260" s="320"/>
      <c r="AH260" s="525"/>
      <c r="AI260" s="537"/>
      <c r="AJ260" s="342"/>
      <c r="AK260" s="302"/>
      <c r="AL260" s="274"/>
      <c r="AM260" s="274"/>
      <c r="AN260" s="274"/>
      <c r="AO260" s="274"/>
      <c r="AP260" s="274"/>
    </row>
    <row r="261" spans="1:37" ht="18.75">
      <c r="A261" s="359">
        <f>'ПРОЦЕССЫ И ЗАДАЧИ КРАТКО'!A43</f>
        <v>60</v>
      </c>
      <c r="B261" s="360">
        <f>'ПРОЦЕССЫ И ЗАДАЧИ КРАТКО'!B43</f>
        <v>50</v>
      </c>
      <c r="C261" s="360">
        <f>'ПРОЦЕССЫ И ЗАДАЧИ КРАТКО'!C43</f>
        <v>0</v>
      </c>
      <c r="D261" s="360">
        <f>'ПРОЦЕССЫ И ЗАДАЧИ КРАТКО'!D43</f>
        <v>0</v>
      </c>
      <c r="E261" s="361" t="str">
        <f>'ПРОЦЕССЫ И ЗАДАЧИ КРАТКО'!E43</f>
        <v>·     Задачи строительства  объектов административной, социальной, культурной и т.п. социальной инфраструктуры поселений</v>
      </c>
      <c r="F261" s="276"/>
      <c r="G261" s="568"/>
      <c r="H261" s="525"/>
      <c r="I261" s="320"/>
      <c r="J261" s="525"/>
      <c r="K261" s="569"/>
      <c r="L261" s="311"/>
      <c r="M261" s="557"/>
      <c r="N261" s="552"/>
      <c r="O261" s="320"/>
      <c r="P261" s="525"/>
      <c r="Q261" s="538"/>
      <c r="R261" s="311"/>
      <c r="S261" s="557"/>
      <c r="T261" s="560"/>
      <c r="U261" s="320"/>
      <c r="V261" s="525"/>
      <c r="W261" s="538"/>
      <c r="X261" s="311"/>
      <c r="Y261" s="558"/>
      <c r="Z261" s="555"/>
      <c r="AA261" s="320"/>
      <c r="AB261" s="525"/>
      <c r="AC261" s="558"/>
      <c r="AD261" s="311"/>
      <c r="AE261" s="533"/>
      <c r="AF261" s="535"/>
      <c r="AG261" s="320"/>
      <c r="AH261" s="525"/>
      <c r="AI261" s="537"/>
      <c r="AJ261" s="342"/>
      <c r="AK261" s="302"/>
    </row>
    <row r="262" spans="1:42" s="275" customFormat="1" ht="18.75" outlineLevel="1">
      <c r="A262" s="370">
        <f>$A$261</f>
        <v>60</v>
      </c>
      <c r="B262" s="371">
        <f>$B$261</f>
        <v>50</v>
      </c>
      <c r="C262" s="371">
        <v>10</v>
      </c>
      <c r="D262" s="371"/>
      <c r="E262" s="372" t="s">
        <v>116</v>
      </c>
      <c r="F262" s="277"/>
      <c r="G262" s="568"/>
      <c r="H262" s="525"/>
      <c r="I262" s="320"/>
      <c r="J262" s="525"/>
      <c r="K262" s="569"/>
      <c r="L262" s="311"/>
      <c r="M262" s="557"/>
      <c r="N262" s="552"/>
      <c r="O262" s="320"/>
      <c r="P262" s="525"/>
      <c r="Q262" s="538"/>
      <c r="R262" s="311"/>
      <c r="S262" s="557"/>
      <c r="T262" s="560"/>
      <c r="U262" s="320"/>
      <c r="V262" s="525"/>
      <c r="W262" s="538"/>
      <c r="X262" s="311"/>
      <c r="Y262" s="558"/>
      <c r="Z262" s="555"/>
      <c r="AA262" s="320"/>
      <c r="AB262" s="525"/>
      <c r="AC262" s="558"/>
      <c r="AD262" s="311"/>
      <c r="AE262" s="533"/>
      <c r="AF262" s="535"/>
      <c r="AG262" s="320"/>
      <c r="AH262" s="525"/>
      <c r="AI262" s="537"/>
      <c r="AJ262" s="342"/>
      <c r="AK262" s="302"/>
      <c r="AL262" s="274"/>
      <c r="AM262" s="274"/>
      <c r="AN262" s="274"/>
      <c r="AO262" s="274"/>
      <c r="AP262" s="274"/>
    </row>
    <row r="263" spans="1:42" s="275" customFormat="1" ht="18.75" outlineLevel="1">
      <c r="A263" s="370">
        <f aca="true" t="shared" si="17" ref="A263:A270">$A$261</f>
        <v>60</v>
      </c>
      <c r="B263" s="371">
        <f aca="true" t="shared" si="18" ref="B263:B270">$B$261</f>
        <v>50</v>
      </c>
      <c r="C263" s="371">
        <v>20</v>
      </c>
      <c r="D263" s="371"/>
      <c r="E263" s="372" t="s">
        <v>117</v>
      </c>
      <c r="F263" s="277"/>
      <c r="G263" s="568"/>
      <c r="H263" s="525"/>
      <c r="I263" s="320"/>
      <c r="J263" s="525"/>
      <c r="K263" s="569"/>
      <c r="L263" s="311"/>
      <c r="M263" s="557"/>
      <c r="N263" s="552"/>
      <c r="O263" s="320"/>
      <c r="P263" s="525"/>
      <c r="Q263" s="538"/>
      <c r="R263" s="311"/>
      <c r="S263" s="557"/>
      <c r="T263" s="560"/>
      <c r="U263" s="320"/>
      <c r="V263" s="525"/>
      <c r="W263" s="538"/>
      <c r="X263" s="311"/>
      <c r="Y263" s="558"/>
      <c r="Z263" s="555"/>
      <c r="AA263" s="320"/>
      <c r="AB263" s="525"/>
      <c r="AC263" s="558"/>
      <c r="AD263" s="311"/>
      <c r="AE263" s="533"/>
      <c r="AF263" s="535"/>
      <c r="AG263" s="320"/>
      <c r="AH263" s="525"/>
      <c r="AI263" s="537"/>
      <c r="AJ263" s="342"/>
      <c r="AK263" s="302"/>
      <c r="AL263" s="274"/>
      <c r="AM263" s="274"/>
      <c r="AN263" s="274"/>
      <c r="AO263" s="274"/>
      <c r="AP263" s="274"/>
    </row>
    <row r="264" spans="1:42" s="275" customFormat="1" ht="18.75" outlineLevel="1">
      <c r="A264" s="370">
        <f t="shared" si="17"/>
        <v>60</v>
      </c>
      <c r="B264" s="371">
        <f t="shared" si="18"/>
        <v>50</v>
      </c>
      <c r="C264" s="371">
        <v>30</v>
      </c>
      <c r="D264" s="371"/>
      <c r="E264" s="372" t="s">
        <v>118</v>
      </c>
      <c r="F264" s="277"/>
      <c r="G264" s="568"/>
      <c r="H264" s="525"/>
      <c r="I264" s="320"/>
      <c r="J264" s="525"/>
      <c r="K264" s="569"/>
      <c r="L264" s="311"/>
      <c r="M264" s="557"/>
      <c r="N264" s="552"/>
      <c r="O264" s="320"/>
      <c r="P264" s="525"/>
      <c r="Q264" s="538"/>
      <c r="R264" s="311"/>
      <c r="S264" s="557"/>
      <c r="T264" s="560"/>
      <c r="U264" s="320"/>
      <c r="V264" s="525"/>
      <c r="W264" s="538"/>
      <c r="X264" s="311"/>
      <c r="Y264" s="558"/>
      <c r="Z264" s="555"/>
      <c r="AA264" s="320"/>
      <c r="AB264" s="525"/>
      <c r="AC264" s="558"/>
      <c r="AD264" s="311"/>
      <c r="AE264" s="533"/>
      <c r="AF264" s="535"/>
      <c r="AG264" s="320"/>
      <c r="AH264" s="525"/>
      <c r="AI264" s="537"/>
      <c r="AJ264" s="342"/>
      <c r="AK264" s="302"/>
      <c r="AL264" s="274"/>
      <c r="AM264" s="274"/>
      <c r="AN264" s="274"/>
      <c r="AO264" s="274"/>
      <c r="AP264" s="274"/>
    </row>
    <row r="265" spans="1:42" s="275" customFormat="1" ht="18.75" outlineLevel="1">
      <c r="A265" s="370">
        <f t="shared" si="17"/>
        <v>60</v>
      </c>
      <c r="B265" s="371">
        <f t="shared" si="18"/>
        <v>50</v>
      </c>
      <c r="C265" s="371">
        <v>40</v>
      </c>
      <c r="D265" s="371"/>
      <c r="E265" s="372" t="s">
        <v>119</v>
      </c>
      <c r="F265" s="277"/>
      <c r="G265" s="568"/>
      <c r="H265" s="525"/>
      <c r="I265" s="320"/>
      <c r="J265" s="525"/>
      <c r="K265" s="569"/>
      <c r="L265" s="311"/>
      <c r="M265" s="557"/>
      <c r="N265" s="552"/>
      <c r="O265" s="320"/>
      <c r="P265" s="525"/>
      <c r="Q265" s="538"/>
      <c r="R265" s="311"/>
      <c r="S265" s="557"/>
      <c r="T265" s="560"/>
      <c r="U265" s="320"/>
      <c r="V265" s="525"/>
      <c r="W265" s="538"/>
      <c r="X265" s="311"/>
      <c r="Y265" s="558"/>
      <c r="Z265" s="555"/>
      <c r="AA265" s="320"/>
      <c r="AB265" s="525"/>
      <c r="AC265" s="558"/>
      <c r="AD265" s="311"/>
      <c r="AE265" s="533"/>
      <c r="AF265" s="535"/>
      <c r="AG265" s="320"/>
      <c r="AH265" s="525"/>
      <c r="AI265" s="537"/>
      <c r="AJ265" s="342"/>
      <c r="AK265" s="22"/>
      <c r="AL265" s="274"/>
      <c r="AM265" s="274"/>
      <c r="AN265" s="274"/>
      <c r="AO265" s="274"/>
      <c r="AP265" s="274"/>
    </row>
    <row r="266" spans="1:42" s="275" customFormat="1" ht="18.75" outlineLevel="1">
      <c r="A266" s="370">
        <f t="shared" si="17"/>
        <v>60</v>
      </c>
      <c r="B266" s="371">
        <f t="shared" si="18"/>
        <v>50</v>
      </c>
      <c r="C266" s="371">
        <v>50</v>
      </c>
      <c r="D266" s="371"/>
      <c r="E266" s="372" t="s">
        <v>120</v>
      </c>
      <c r="F266" s="277"/>
      <c r="G266" s="568"/>
      <c r="H266" s="525"/>
      <c r="I266" s="320"/>
      <c r="J266" s="525"/>
      <c r="K266" s="569"/>
      <c r="L266" s="311"/>
      <c r="M266" s="557"/>
      <c r="N266" s="552"/>
      <c r="O266" s="320"/>
      <c r="P266" s="525"/>
      <c r="Q266" s="538"/>
      <c r="R266" s="311"/>
      <c r="S266" s="557"/>
      <c r="T266" s="560"/>
      <c r="U266" s="320"/>
      <c r="V266" s="525"/>
      <c r="W266" s="538"/>
      <c r="X266" s="311"/>
      <c r="Y266" s="558"/>
      <c r="Z266" s="555"/>
      <c r="AA266" s="320"/>
      <c r="AB266" s="525"/>
      <c r="AC266" s="558"/>
      <c r="AD266" s="311"/>
      <c r="AE266" s="533"/>
      <c r="AF266" s="535"/>
      <c r="AG266" s="320"/>
      <c r="AH266" s="525"/>
      <c r="AI266" s="537"/>
      <c r="AJ266" s="342"/>
      <c r="AK266" s="302"/>
      <c r="AL266" s="274"/>
      <c r="AM266" s="274"/>
      <c r="AN266" s="274"/>
      <c r="AO266" s="274"/>
      <c r="AP266" s="274"/>
    </row>
    <row r="267" spans="1:42" s="275" customFormat="1" ht="18.75" outlineLevel="1">
      <c r="A267" s="370">
        <f t="shared" si="17"/>
        <v>60</v>
      </c>
      <c r="B267" s="371">
        <f t="shared" si="18"/>
        <v>50</v>
      </c>
      <c r="C267" s="371">
        <v>60</v>
      </c>
      <c r="D267" s="371"/>
      <c r="E267" s="372" t="s">
        <v>121</v>
      </c>
      <c r="F267" s="277"/>
      <c r="G267" s="568"/>
      <c r="H267" s="525"/>
      <c r="I267" s="320"/>
      <c r="J267" s="525"/>
      <c r="K267" s="569"/>
      <c r="L267" s="311"/>
      <c r="M267" s="557"/>
      <c r="N267" s="552"/>
      <c r="O267" s="320"/>
      <c r="P267" s="525"/>
      <c r="Q267" s="538"/>
      <c r="R267" s="311"/>
      <c r="S267" s="557"/>
      <c r="T267" s="560"/>
      <c r="U267" s="320"/>
      <c r="V267" s="525"/>
      <c r="W267" s="538"/>
      <c r="X267" s="311"/>
      <c r="Y267" s="558"/>
      <c r="Z267" s="555"/>
      <c r="AA267" s="320"/>
      <c r="AB267" s="525"/>
      <c r="AC267" s="558"/>
      <c r="AD267" s="311"/>
      <c r="AE267" s="533"/>
      <c r="AF267" s="535"/>
      <c r="AG267" s="320"/>
      <c r="AH267" s="525"/>
      <c r="AI267" s="537"/>
      <c r="AJ267" s="342"/>
      <c r="AK267" s="302"/>
      <c r="AL267" s="274"/>
      <c r="AM267" s="274"/>
      <c r="AN267" s="274"/>
      <c r="AO267" s="274"/>
      <c r="AP267" s="274"/>
    </row>
    <row r="268" spans="1:42" s="275" customFormat="1" ht="18.75" outlineLevel="1">
      <c r="A268" s="370">
        <f t="shared" si="17"/>
        <v>60</v>
      </c>
      <c r="B268" s="371">
        <f t="shared" si="18"/>
        <v>50</v>
      </c>
      <c r="C268" s="371">
        <v>70</v>
      </c>
      <c r="D268" s="371"/>
      <c r="E268" s="372" t="s">
        <v>122</v>
      </c>
      <c r="F268" s="277"/>
      <c r="G268" s="568"/>
      <c r="H268" s="525"/>
      <c r="I268" s="320"/>
      <c r="J268" s="525"/>
      <c r="K268" s="569"/>
      <c r="L268" s="311"/>
      <c r="M268" s="557"/>
      <c r="N268" s="552"/>
      <c r="O268" s="320"/>
      <c r="P268" s="525"/>
      <c r="Q268" s="538"/>
      <c r="R268" s="311"/>
      <c r="S268" s="557"/>
      <c r="T268" s="560"/>
      <c r="U268" s="320"/>
      <c r="V268" s="525"/>
      <c r="W268" s="538"/>
      <c r="X268" s="311"/>
      <c r="Y268" s="558"/>
      <c r="Z268" s="555"/>
      <c r="AA268" s="320"/>
      <c r="AB268" s="525"/>
      <c r="AC268" s="558"/>
      <c r="AD268" s="311"/>
      <c r="AE268" s="533"/>
      <c r="AF268" s="535"/>
      <c r="AG268" s="320"/>
      <c r="AH268" s="525"/>
      <c r="AI268" s="537"/>
      <c r="AJ268" s="342"/>
      <c r="AK268" s="302"/>
      <c r="AL268" s="274"/>
      <c r="AM268" s="274"/>
      <c r="AN268" s="274"/>
      <c r="AO268" s="274"/>
      <c r="AP268" s="274"/>
    </row>
    <row r="269" spans="1:42" s="275" customFormat="1" ht="18.75" outlineLevel="1">
      <c r="A269" s="370">
        <f t="shared" si="17"/>
        <v>60</v>
      </c>
      <c r="B269" s="371">
        <f t="shared" si="18"/>
        <v>50</v>
      </c>
      <c r="C269" s="371">
        <v>80</v>
      </c>
      <c r="D269" s="371"/>
      <c r="E269" s="372" t="s">
        <v>120</v>
      </c>
      <c r="F269" s="277"/>
      <c r="G269" s="568"/>
      <c r="H269" s="525"/>
      <c r="I269" s="320"/>
      <c r="J269" s="525"/>
      <c r="K269" s="569"/>
      <c r="L269" s="311"/>
      <c r="M269" s="557"/>
      <c r="N269" s="552"/>
      <c r="O269" s="320"/>
      <c r="P269" s="525"/>
      <c r="Q269" s="538"/>
      <c r="R269" s="311"/>
      <c r="S269" s="557"/>
      <c r="T269" s="560"/>
      <c r="U269" s="320"/>
      <c r="V269" s="525"/>
      <c r="W269" s="538"/>
      <c r="X269" s="311"/>
      <c r="Y269" s="558"/>
      <c r="Z269" s="555"/>
      <c r="AA269" s="320"/>
      <c r="AB269" s="525"/>
      <c r="AC269" s="558"/>
      <c r="AD269" s="311"/>
      <c r="AE269" s="533"/>
      <c r="AF269" s="535"/>
      <c r="AG269" s="320"/>
      <c r="AH269" s="525"/>
      <c r="AI269" s="537"/>
      <c r="AJ269" s="342"/>
      <c r="AK269" s="302"/>
      <c r="AL269" s="274"/>
      <c r="AM269" s="274"/>
      <c r="AN269" s="274"/>
      <c r="AO269" s="274"/>
      <c r="AP269" s="274"/>
    </row>
    <row r="270" spans="1:42" s="275" customFormat="1" ht="18.75" outlineLevel="1">
      <c r="A270" s="370">
        <f t="shared" si="17"/>
        <v>60</v>
      </c>
      <c r="B270" s="371">
        <f t="shared" si="18"/>
        <v>50</v>
      </c>
      <c r="C270" s="371">
        <v>90</v>
      </c>
      <c r="D270" s="371"/>
      <c r="E270" s="372" t="s">
        <v>123</v>
      </c>
      <c r="F270" s="277"/>
      <c r="G270" s="568"/>
      <c r="H270" s="525"/>
      <c r="I270" s="320"/>
      <c r="J270" s="525"/>
      <c r="K270" s="569"/>
      <c r="L270" s="311"/>
      <c r="M270" s="557"/>
      <c r="N270" s="552"/>
      <c r="O270" s="320"/>
      <c r="P270" s="525"/>
      <c r="Q270" s="538"/>
      <c r="R270" s="311"/>
      <c r="S270" s="557"/>
      <c r="T270" s="560"/>
      <c r="U270" s="320"/>
      <c r="V270" s="525"/>
      <c r="W270" s="538"/>
      <c r="X270" s="311"/>
      <c r="Y270" s="558"/>
      <c r="Z270" s="555"/>
      <c r="AA270" s="320"/>
      <c r="AB270" s="525"/>
      <c r="AC270" s="558"/>
      <c r="AD270" s="311"/>
      <c r="AE270" s="533"/>
      <c r="AF270" s="535"/>
      <c r="AG270" s="320"/>
      <c r="AH270" s="525"/>
      <c r="AI270" s="537"/>
      <c r="AJ270" s="342"/>
      <c r="AK270" s="22"/>
      <c r="AL270" s="274"/>
      <c r="AM270" s="274"/>
      <c r="AN270" s="274"/>
      <c r="AO270" s="274"/>
      <c r="AP270" s="274"/>
    </row>
    <row r="271" spans="1:42" s="275" customFormat="1" ht="7.5" customHeight="1" outlineLevel="1">
      <c r="A271" s="370"/>
      <c r="B271" s="371"/>
      <c r="C271" s="371"/>
      <c r="D271" s="371"/>
      <c r="E271" s="372"/>
      <c r="F271" s="277"/>
      <c r="G271" s="568"/>
      <c r="H271" s="525"/>
      <c r="I271" s="320"/>
      <c r="J271" s="525"/>
      <c r="K271" s="569"/>
      <c r="L271" s="311"/>
      <c r="M271" s="557"/>
      <c r="N271" s="552"/>
      <c r="O271" s="320"/>
      <c r="P271" s="525"/>
      <c r="Q271" s="538"/>
      <c r="R271" s="311"/>
      <c r="S271" s="557"/>
      <c r="T271" s="560"/>
      <c r="U271" s="320"/>
      <c r="V271" s="525"/>
      <c r="W271" s="538"/>
      <c r="X271" s="311"/>
      <c r="Y271" s="558"/>
      <c r="Z271" s="555"/>
      <c r="AA271" s="320"/>
      <c r="AB271" s="525"/>
      <c r="AC271" s="558"/>
      <c r="AD271" s="311"/>
      <c r="AE271" s="533"/>
      <c r="AF271" s="535"/>
      <c r="AG271" s="320"/>
      <c r="AH271" s="525"/>
      <c r="AI271" s="537"/>
      <c r="AJ271" s="342"/>
      <c r="AK271" s="302"/>
      <c r="AL271" s="274"/>
      <c r="AM271" s="274"/>
      <c r="AN271" s="274"/>
      <c r="AO271" s="274"/>
      <c r="AP271" s="274"/>
    </row>
    <row r="272" spans="1:37" ht="18.75">
      <c r="A272" s="359">
        <f>'ПРОЦЕССЫ И ЗАДАЧИ КРАТКО'!A44</f>
        <v>60</v>
      </c>
      <c r="B272" s="360">
        <f>'ПРОЦЕССЫ И ЗАДАЧИ КРАТКО'!B44</f>
        <v>60</v>
      </c>
      <c r="C272" s="360">
        <f>'ПРОЦЕССЫ И ЗАДАЧИ КРАТКО'!C44</f>
        <v>0</v>
      </c>
      <c r="D272" s="360">
        <f>'ПРОЦЕССЫ И ЗАДАЧИ КРАТКО'!D44</f>
        <v>0</v>
      </c>
      <c r="E272" s="361" t="str">
        <f>'ПРОЦЕССЫ И ЗАДАЧИ КРАТКО'!E44</f>
        <v>·     Задачи строительства объектов объектов и имущественных комплексов жилой, коммерческой, производственной и т.п. недвижимости поселений</v>
      </c>
      <c r="F272" s="276"/>
      <c r="G272" s="568"/>
      <c r="H272" s="525"/>
      <c r="I272" s="320"/>
      <c r="J272" s="525"/>
      <c r="K272" s="569"/>
      <c r="L272" s="311"/>
      <c r="M272" s="557"/>
      <c r="N272" s="552"/>
      <c r="O272" s="320"/>
      <c r="P272" s="525"/>
      <c r="Q272" s="538"/>
      <c r="R272" s="311"/>
      <c r="S272" s="557"/>
      <c r="T272" s="560"/>
      <c r="U272" s="320"/>
      <c r="V272" s="525"/>
      <c r="W272" s="538"/>
      <c r="X272" s="311"/>
      <c r="Y272" s="558"/>
      <c r="Z272" s="555"/>
      <c r="AA272" s="320"/>
      <c r="AB272" s="525"/>
      <c r="AC272" s="558"/>
      <c r="AD272" s="311"/>
      <c r="AE272" s="533"/>
      <c r="AF272" s="535"/>
      <c r="AG272" s="320"/>
      <c r="AH272" s="525"/>
      <c r="AI272" s="537"/>
      <c r="AJ272" s="342"/>
      <c r="AK272" s="302"/>
    </row>
    <row r="273" spans="1:42" s="275" customFormat="1" ht="18.75" outlineLevel="1">
      <c r="A273" s="370">
        <f>$A$272</f>
        <v>60</v>
      </c>
      <c r="B273" s="371">
        <f>$B$272</f>
        <v>60</v>
      </c>
      <c r="C273" s="371">
        <v>10</v>
      </c>
      <c r="D273" s="371"/>
      <c r="E273" s="372" t="s">
        <v>384</v>
      </c>
      <c r="F273" s="277"/>
      <c r="G273" s="568"/>
      <c r="H273" s="525"/>
      <c r="I273" s="320"/>
      <c r="J273" s="525"/>
      <c r="K273" s="569"/>
      <c r="L273" s="311"/>
      <c r="M273" s="557"/>
      <c r="N273" s="552"/>
      <c r="O273" s="320"/>
      <c r="P273" s="525"/>
      <c r="Q273" s="538"/>
      <c r="R273" s="311"/>
      <c r="S273" s="557"/>
      <c r="T273" s="560"/>
      <c r="U273" s="320"/>
      <c r="V273" s="525"/>
      <c r="W273" s="538"/>
      <c r="X273" s="311"/>
      <c r="Y273" s="558"/>
      <c r="Z273" s="555"/>
      <c r="AA273" s="320"/>
      <c r="AB273" s="525"/>
      <c r="AC273" s="558"/>
      <c r="AD273" s="311"/>
      <c r="AE273" s="533"/>
      <c r="AF273" s="535"/>
      <c r="AG273" s="320"/>
      <c r="AH273" s="525"/>
      <c r="AI273" s="537"/>
      <c r="AJ273" s="342"/>
      <c r="AK273" s="302"/>
      <c r="AL273" s="274"/>
      <c r="AM273" s="274"/>
      <c r="AN273" s="274"/>
      <c r="AO273" s="274"/>
      <c r="AP273" s="274"/>
    </row>
    <row r="274" spans="1:42" s="275" customFormat="1" ht="18.75" outlineLevel="1">
      <c r="A274" s="370">
        <f>$A$272</f>
        <v>60</v>
      </c>
      <c r="B274" s="371">
        <f>$B$272</f>
        <v>60</v>
      </c>
      <c r="C274" s="371">
        <v>20</v>
      </c>
      <c r="D274" s="371"/>
      <c r="E274" s="372" t="s">
        <v>385</v>
      </c>
      <c r="F274" s="277"/>
      <c r="G274" s="568"/>
      <c r="H274" s="525"/>
      <c r="I274" s="320"/>
      <c r="J274" s="525"/>
      <c r="K274" s="569"/>
      <c r="L274" s="311"/>
      <c r="M274" s="557"/>
      <c r="N274" s="552"/>
      <c r="O274" s="320"/>
      <c r="P274" s="525"/>
      <c r="Q274" s="538"/>
      <c r="R274" s="311"/>
      <c r="S274" s="557"/>
      <c r="T274" s="560"/>
      <c r="U274" s="320"/>
      <c r="V274" s="525"/>
      <c r="W274" s="538"/>
      <c r="X274" s="311"/>
      <c r="Y274" s="558"/>
      <c r="Z274" s="555"/>
      <c r="AA274" s="320"/>
      <c r="AB274" s="525"/>
      <c r="AC274" s="558"/>
      <c r="AD274" s="311"/>
      <c r="AE274" s="533"/>
      <c r="AF274" s="535"/>
      <c r="AG274" s="320"/>
      <c r="AH274" s="525"/>
      <c r="AI274" s="537"/>
      <c r="AJ274" s="342"/>
      <c r="AK274" s="302"/>
      <c r="AL274" s="274"/>
      <c r="AM274" s="274"/>
      <c r="AN274" s="274"/>
      <c r="AO274" s="274"/>
      <c r="AP274" s="274"/>
    </row>
    <row r="275" spans="1:42" s="275" customFormat="1" ht="18.75" outlineLevel="1">
      <c r="A275" s="370">
        <f>$A$272</f>
        <v>60</v>
      </c>
      <c r="B275" s="371">
        <f>$B$272</f>
        <v>60</v>
      </c>
      <c r="C275" s="371">
        <v>30</v>
      </c>
      <c r="D275" s="371"/>
      <c r="E275" s="372" t="s">
        <v>386</v>
      </c>
      <c r="F275" s="277"/>
      <c r="G275" s="568"/>
      <c r="H275" s="525"/>
      <c r="I275" s="320"/>
      <c r="J275" s="525"/>
      <c r="K275" s="569"/>
      <c r="L275" s="311"/>
      <c r="M275" s="557"/>
      <c r="N275" s="552"/>
      <c r="O275" s="320"/>
      <c r="P275" s="525"/>
      <c r="Q275" s="538"/>
      <c r="R275" s="311"/>
      <c r="S275" s="557"/>
      <c r="T275" s="560"/>
      <c r="U275" s="320"/>
      <c r="V275" s="525"/>
      <c r="W275" s="538"/>
      <c r="X275" s="311"/>
      <c r="Y275" s="558"/>
      <c r="Z275" s="555"/>
      <c r="AA275" s="320"/>
      <c r="AB275" s="525"/>
      <c r="AC275" s="558"/>
      <c r="AD275" s="311"/>
      <c r="AE275" s="533"/>
      <c r="AF275" s="535"/>
      <c r="AG275" s="320"/>
      <c r="AH275" s="525"/>
      <c r="AI275" s="537"/>
      <c r="AJ275" s="342"/>
      <c r="AK275" s="302"/>
      <c r="AL275" s="274"/>
      <c r="AM275" s="274"/>
      <c r="AN275" s="274"/>
      <c r="AO275" s="274"/>
      <c r="AP275" s="274"/>
    </row>
    <row r="276" spans="1:42" s="275" customFormat="1" ht="18.75" outlineLevel="1">
      <c r="A276" s="370">
        <f>$A$272</f>
        <v>60</v>
      </c>
      <c r="B276" s="371">
        <f>$B$272</f>
        <v>60</v>
      </c>
      <c r="C276" s="371">
        <v>40</v>
      </c>
      <c r="D276" s="371"/>
      <c r="E276" s="372" t="s">
        <v>387</v>
      </c>
      <c r="F276" s="277"/>
      <c r="G276" s="568"/>
      <c r="H276" s="525"/>
      <c r="I276" s="320"/>
      <c r="J276" s="525"/>
      <c r="K276" s="569"/>
      <c r="L276" s="311"/>
      <c r="M276" s="557"/>
      <c r="N276" s="552"/>
      <c r="O276" s="320"/>
      <c r="P276" s="525"/>
      <c r="Q276" s="538"/>
      <c r="R276" s="311"/>
      <c r="S276" s="557"/>
      <c r="T276" s="560"/>
      <c r="U276" s="320"/>
      <c r="V276" s="525"/>
      <c r="W276" s="538"/>
      <c r="X276" s="311"/>
      <c r="Y276" s="558"/>
      <c r="Z276" s="556"/>
      <c r="AA276" s="320"/>
      <c r="AB276" s="526"/>
      <c r="AC276" s="558"/>
      <c r="AD276" s="311"/>
      <c r="AE276" s="533"/>
      <c r="AF276" s="535"/>
      <c r="AG276" s="320"/>
      <c r="AH276" s="526"/>
      <c r="AI276" s="537"/>
      <c r="AJ276" s="342"/>
      <c r="AK276" s="302"/>
      <c r="AL276" s="274"/>
      <c r="AM276" s="274"/>
      <c r="AN276" s="274"/>
      <c r="AO276" s="274"/>
      <c r="AP276" s="274"/>
    </row>
    <row r="277" spans="1:42" s="275" customFormat="1" ht="7.5" customHeight="1">
      <c r="A277" s="370"/>
      <c r="B277" s="371"/>
      <c r="C277" s="371"/>
      <c r="D277" s="371"/>
      <c r="E277" s="372"/>
      <c r="F277" s="277"/>
      <c r="G277" s="568"/>
      <c r="H277" s="525"/>
      <c r="I277" s="320"/>
      <c r="J277" s="525"/>
      <c r="K277" s="569"/>
      <c r="L277" s="311"/>
      <c r="M277" s="557"/>
      <c r="N277" s="552"/>
      <c r="O277" s="320"/>
      <c r="P277" s="525"/>
      <c r="Q277" s="538"/>
      <c r="R277" s="311"/>
      <c r="S277" s="557"/>
      <c r="T277" s="560"/>
      <c r="U277" s="320"/>
      <c r="V277" s="525"/>
      <c r="W277" s="538"/>
      <c r="X277" s="311"/>
      <c r="Y277" s="558"/>
      <c r="Z277" s="316"/>
      <c r="AA277" s="320"/>
      <c r="AB277" s="314"/>
      <c r="AC277" s="558"/>
      <c r="AD277" s="311"/>
      <c r="AE277" s="533"/>
      <c r="AF277" s="535"/>
      <c r="AG277" s="320"/>
      <c r="AH277" s="314"/>
      <c r="AI277" s="537"/>
      <c r="AJ277" s="342"/>
      <c r="AK277" s="302"/>
      <c r="AL277" s="274"/>
      <c r="AM277" s="274"/>
      <c r="AN277" s="274"/>
      <c r="AO277" s="274"/>
      <c r="AP277" s="274"/>
    </row>
    <row r="278" spans="1:42" s="267" customFormat="1" ht="20.25">
      <c r="A278" s="355">
        <f>'ПРОЦЕССЫ И ЗАДАЧИ КРАТКО'!A45</f>
        <v>70</v>
      </c>
      <c r="B278" s="356">
        <f>'ПРОЦЕССЫ И ЗАДАЧИ КРАТКО'!B45</f>
        <v>0</v>
      </c>
      <c r="C278" s="356">
        <f>'ПРОЦЕССЫ И ЗАДАЧИ КРАТКО'!C45</f>
        <v>0</v>
      </c>
      <c r="D278" s="356">
        <f>'ПРОЦЕССЫ И ЗАДАЧИ КРАТКО'!D45</f>
        <v>0</v>
      </c>
      <c r="E278" s="357" t="str">
        <f>'ПРОЦЕССЫ И ЗАДАЧИ КРАТКО'!E45</f>
        <v> Обеспечение  безопасности жизнедеятельности на территории и снижение рисков потери (порчи) объектов и имущественных комплексов недвижимости </v>
      </c>
      <c r="F278" s="280"/>
      <c r="G278" s="568"/>
      <c r="H278" s="525"/>
      <c r="I278" s="320"/>
      <c r="J278" s="525"/>
      <c r="K278" s="569"/>
      <c r="L278" s="311"/>
      <c r="M278" s="557"/>
      <c r="N278" s="552"/>
      <c r="O278" s="320"/>
      <c r="P278" s="525"/>
      <c r="Q278" s="538"/>
      <c r="R278" s="311"/>
      <c r="S278" s="557"/>
      <c r="T278" s="560"/>
      <c r="U278" s="320"/>
      <c r="V278" s="525"/>
      <c r="W278" s="538"/>
      <c r="X278" s="311"/>
      <c r="Y278" s="558"/>
      <c r="Z278" s="554" t="s">
        <v>8</v>
      </c>
      <c r="AA278" s="320"/>
      <c r="AB278" s="524" t="s">
        <v>9</v>
      </c>
      <c r="AC278" s="558"/>
      <c r="AD278" s="311"/>
      <c r="AE278" s="533"/>
      <c r="AF278" s="535"/>
      <c r="AG278" s="320"/>
      <c r="AH278" s="524" t="s">
        <v>9</v>
      </c>
      <c r="AI278" s="537"/>
      <c r="AJ278" s="342"/>
      <c r="AK278" s="302"/>
      <c r="AL278" s="266"/>
      <c r="AM278" s="266"/>
      <c r="AN278" s="266"/>
      <c r="AO278" s="266"/>
      <c r="AP278" s="266"/>
    </row>
    <row r="279" spans="1:37" ht="7.5" customHeight="1">
      <c r="A279" s="355"/>
      <c r="B279" s="356"/>
      <c r="C279" s="356"/>
      <c r="D279" s="356"/>
      <c r="E279" s="386"/>
      <c r="F279" s="283"/>
      <c r="G279" s="568"/>
      <c r="H279" s="525"/>
      <c r="I279" s="320"/>
      <c r="J279" s="525"/>
      <c r="K279" s="569"/>
      <c r="L279" s="311"/>
      <c r="M279" s="557"/>
      <c r="N279" s="552"/>
      <c r="O279" s="320"/>
      <c r="P279" s="525"/>
      <c r="Q279" s="538"/>
      <c r="R279" s="311"/>
      <c r="S279" s="557"/>
      <c r="T279" s="560"/>
      <c r="U279" s="320"/>
      <c r="V279" s="525"/>
      <c r="W279" s="538"/>
      <c r="X279" s="311"/>
      <c r="Y279" s="558"/>
      <c r="Z279" s="555"/>
      <c r="AA279" s="320"/>
      <c r="AB279" s="525"/>
      <c r="AC279" s="558"/>
      <c r="AD279" s="311"/>
      <c r="AE279" s="533"/>
      <c r="AF279" s="535"/>
      <c r="AG279" s="320"/>
      <c r="AH279" s="525"/>
      <c r="AI279" s="537"/>
      <c r="AJ279" s="342"/>
      <c r="AK279" s="302"/>
    </row>
    <row r="280" spans="1:37" ht="18.75">
      <c r="A280" s="359">
        <f>'ПРОЦЕССЫ И ЗАДАЧИ КРАТКО'!A46</f>
        <v>70</v>
      </c>
      <c r="B280" s="360">
        <f>'ПРОЦЕССЫ И ЗАДАЧИ КРАТКО'!B46</f>
        <v>10</v>
      </c>
      <c r="C280" s="360">
        <f>'ПРОЦЕССЫ И ЗАДАЧИ КРАТКО'!C46</f>
        <v>0</v>
      </c>
      <c r="D280" s="360">
        <f>'ПРОЦЕССЫ И ЗАДАЧИ КРАТКО'!D46</f>
        <v>0</v>
      </c>
      <c r="E280" s="369" t="str">
        <f>'ПРОЦЕССЫ И ЗАДАЧИ КРАТКО'!E46</f>
        <v>·     Задачи обеспечения  безопасности жизнедеятельности на территории</v>
      </c>
      <c r="F280" s="29"/>
      <c r="G280" s="568"/>
      <c r="H280" s="525"/>
      <c r="I280" s="320"/>
      <c r="J280" s="525"/>
      <c r="K280" s="569"/>
      <c r="L280" s="311"/>
      <c r="M280" s="557"/>
      <c r="N280" s="552"/>
      <c r="O280" s="320"/>
      <c r="P280" s="525"/>
      <c r="Q280" s="538"/>
      <c r="R280" s="311"/>
      <c r="S280" s="557"/>
      <c r="T280" s="560"/>
      <c r="U280" s="320"/>
      <c r="V280" s="525"/>
      <c r="W280" s="538"/>
      <c r="X280" s="311"/>
      <c r="Y280" s="558"/>
      <c r="Z280" s="555"/>
      <c r="AA280" s="320"/>
      <c r="AB280" s="525"/>
      <c r="AC280" s="558"/>
      <c r="AD280" s="311"/>
      <c r="AE280" s="533"/>
      <c r="AF280" s="535"/>
      <c r="AG280" s="320"/>
      <c r="AH280" s="525"/>
      <c r="AI280" s="537"/>
      <c r="AJ280" s="342"/>
      <c r="AK280" s="302"/>
    </row>
    <row r="281" spans="1:42" s="34" customFormat="1" ht="18.75" outlineLevel="1">
      <c r="A281" s="365">
        <f>$A$280</f>
        <v>70</v>
      </c>
      <c r="B281" s="366">
        <v>10</v>
      </c>
      <c r="C281" s="366">
        <v>10</v>
      </c>
      <c r="D281" s="366"/>
      <c r="E281" s="368" t="s">
        <v>388</v>
      </c>
      <c r="F281" s="36"/>
      <c r="G281" s="568"/>
      <c r="H281" s="525"/>
      <c r="I281" s="320"/>
      <c r="J281" s="525"/>
      <c r="K281" s="569"/>
      <c r="L281" s="311"/>
      <c r="M281" s="557"/>
      <c r="N281" s="552"/>
      <c r="O281" s="320"/>
      <c r="P281" s="525"/>
      <c r="Q281" s="538"/>
      <c r="R281" s="311"/>
      <c r="S281" s="557"/>
      <c r="T281" s="560"/>
      <c r="U281" s="320"/>
      <c r="V281" s="525"/>
      <c r="W281" s="538"/>
      <c r="X281" s="311"/>
      <c r="Y281" s="558"/>
      <c r="Z281" s="555"/>
      <c r="AA281" s="320"/>
      <c r="AB281" s="525"/>
      <c r="AC281" s="558"/>
      <c r="AD281" s="311"/>
      <c r="AE281" s="533"/>
      <c r="AF281" s="535"/>
      <c r="AG281" s="320"/>
      <c r="AH281" s="525"/>
      <c r="AI281" s="537"/>
      <c r="AJ281" s="342"/>
      <c r="AK281" s="302"/>
      <c r="AL281" s="33"/>
      <c r="AM281" s="33"/>
      <c r="AN281" s="33"/>
      <c r="AO281" s="33"/>
      <c r="AP281" s="33"/>
    </row>
    <row r="282" spans="1:42" s="34" customFormat="1" ht="18.75" outlineLevel="1">
      <c r="A282" s="365">
        <f>$A$280</f>
        <v>70</v>
      </c>
      <c r="B282" s="366">
        <v>10</v>
      </c>
      <c r="C282" s="366">
        <v>20</v>
      </c>
      <c r="D282" s="366"/>
      <c r="E282" s="368" t="s">
        <v>857</v>
      </c>
      <c r="F282" s="36"/>
      <c r="G282" s="568"/>
      <c r="H282" s="525"/>
      <c r="I282" s="320"/>
      <c r="J282" s="525"/>
      <c r="K282" s="569"/>
      <c r="L282" s="311"/>
      <c r="M282" s="557"/>
      <c r="N282" s="552"/>
      <c r="O282" s="320"/>
      <c r="P282" s="525"/>
      <c r="Q282" s="538"/>
      <c r="R282" s="311"/>
      <c r="S282" s="557"/>
      <c r="T282" s="560"/>
      <c r="U282" s="320"/>
      <c r="V282" s="525"/>
      <c r="W282" s="538"/>
      <c r="X282" s="311"/>
      <c r="Y282" s="558"/>
      <c r="Z282" s="555"/>
      <c r="AA282" s="320"/>
      <c r="AB282" s="525"/>
      <c r="AC282" s="558"/>
      <c r="AD282" s="311"/>
      <c r="AE282" s="533"/>
      <c r="AF282" s="535"/>
      <c r="AG282" s="320"/>
      <c r="AH282" s="525"/>
      <c r="AI282" s="537"/>
      <c r="AJ282" s="342"/>
      <c r="AK282" s="302"/>
      <c r="AL282" s="33"/>
      <c r="AM282" s="33"/>
      <c r="AN282" s="33"/>
      <c r="AO282" s="33"/>
      <c r="AP282" s="33"/>
    </row>
    <row r="283" spans="1:42" s="34" customFormat="1" ht="18.75" outlineLevel="1">
      <c r="A283" s="365">
        <f>$A$280</f>
        <v>70</v>
      </c>
      <c r="B283" s="366">
        <v>10</v>
      </c>
      <c r="C283" s="366">
        <v>30</v>
      </c>
      <c r="D283" s="366"/>
      <c r="E283" s="368" t="s">
        <v>858</v>
      </c>
      <c r="F283" s="36"/>
      <c r="G283" s="568"/>
      <c r="H283" s="525"/>
      <c r="I283" s="320"/>
      <c r="J283" s="525"/>
      <c r="K283" s="569"/>
      <c r="L283" s="311"/>
      <c r="M283" s="557"/>
      <c r="N283" s="552"/>
      <c r="O283" s="320"/>
      <c r="P283" s="525"/>
      <c r="Q283" s="538"/>
      <c r="R283" s="311"/>
      <c r="S283" s="557"/>
      <c r="T283" s="560"/>
      <c r="U283" s="320"/>
      <c r="V283" s="525"/>
      <c r="W283" s="538"/>
      <c r="X283" s="311"/>
      <c r="Y283" s="558"/>
      <c r="Z283" s="555"/>
      <c r="AA283" s="320"/>
      <c r="AB283" s="525"/>
      <c r="AC283" s="558"/>
      <c r="AD283" s="311"/>
      <c r="AE283" s="533"/>
      <c r="AF283" s="535"/>
      <c r="AG283" s="320"/>
      <c r="AH283" s="525"/>
      <c r="AI283" s="537"/>
      <c r="AJ283" s="342"/>
      <c r="AK283" s="302"/>
      <c r="AL283" s="33"/>
      <c r="AM283" s="33"/>
      <c r="AN283" s="33"/>
      <c r="AO283" s="33"/>
      <c r="AP283" s="33"/>
    </row>
    <row r="284" spans="1:42" s="34" customFormat="1" ht="18.75" outlineLevel="1">
      <c r="A284" s="365">
        <f>$A$280</f>
        <v>70</v>
      </c>
      <c r="B284" s="366">
        <v>10</v>
      </c>
      <c r="C284" s="366">
        <v>40</v>
      </c>
      <c r="D284" s="366"/>
      <c r="E284" s="368" t="s">
        <v>860</v>
      </c>
      <c r="F284" s="36"/>
      <c r="G284" s="568"/>
      <c r="H284" s="525"/>
      <c r="I284" s="320"/>
      <c r="J284" s="525"/>
      <c r="K284" s="569"/>
      <c r="L284" s="311"/>
      <c r="M284" s="557"/>
      <c r="N284" s="552"/>
      <c r="O284" s="320"/>
      <c r="P284" s="525"/>
      <c r="Q284" s="538"/>
      <c r="R284" s="311"/>
      <c r="S284" s="557"/>
      <c r="T284" s="560"/>
      <c r="U284" s="320"/>
      <c r="V284" s="525"/>
      <c r="W284" s="538"/>
      <c r="X284" s="311"/>
      <c r="Y284" s="558"/>
      <c r="Z284" s="555"/>
      <c r="AA284" s="320"/>
      <c r="AB284" s="525"/>
      <c r="AC284" s="558"/>
      <c r="AD284" s="311"/>
      <c r="AE284" s="533"/>
      <c r="AF284" s="535"/>
      <c r="AG284" s="320"/>
      <c r="AH284" s="525"/>
      <c r="AI284" s="537"/>
      <c r="AJ284" s="342"/>
      <c r="AK284" s="302"/>
      <c r="AL284" s="33"/>
      <c r="AM284" s="33"/>
      <c r="AN284" s="33"/>
      <c r="AO284" s="33"/>
      <c r="AP284" s="33"/>
    </row>
    <row r="285" spans="1:42" s="34" customFormat="1" ht="7.5" customHeight="1" outlineLevel="1">
      <c r="A285" s="365"/>
      <c r="B285" s="366"/>
      <c r="C285" s="366"/>
      <c r="D285" s="366"/>
      <c r="E285" s="368"/>
      <c r="F285" s="36"/>
      <c r="G285" s="568"/>
      <c r="H285" s="525"/>
      <c r="I285" s="320"/>
      <c r="J285" s="525"/>
      <c r="K285" s="569"/>
      <c r="L285" s="311"/>
      <c r="M285" s="557"/>
      <c r="N285" s="552"/>
      <c r="O285" s="320"/>
      <c r="P285" s="525"/>
      <c r="Q285" s="538"/>
      <c r="R285" s="311"/>
      <c r="S285" s="557"/>
      <c r="T285" s="560"/>
      <c r="U285" s="320"/>
      <c r="V285" s="525"/>
      <c r="W285" s="538"/>
      <c r="X285" s="311"/>
      <c r="Y285" s="558"/>
      <c r="Z285" s="555"/>
      <c r="AA285" s="320"/>
      <c r="AB285" s="525"/>
      <c r="AC285" s="558"/>
      <c r="AD285" s="311"/>
      <c r="AE285" s="533"/>
      <c r="AF285" s="535"/>
      <c r="AG285" s="320"/>
      <c r="AH285" s="525"/>
      <c r="AI285" s="537"/>
      <c r="AJ285" s="342"/>
      <c r="AK285" s="302"/>
      <c r="AL285" s="33"/>
      <c r="AM285" s="33"/>
      <c r="AN285" s="33"/>
      <c r="AO285" s="33"/>
      <c r="AP285" s="33"/>
    </row>
    <row r="286" spans="1:37" ht="18.75">
      <c r="A286" s="359">
        <f>'ПРОЦЕССЫ И ЗАДАЧИ КРАТКО'!A47</f>
        <v>70</v>
      </c>
      <c r="B286" s="360">
        <f>'ПРОЦЕССЫ И ЗАДАЧИ КРАТКО'!B47</f>
        <v>20</v>
      </c>
      <c r="C286" s="360">
        <f>'ПРОЦЕССЫ И ЗАДАЧИ КРАТКО'!C47</f>
        <v>0</v>
      </c>
      <c r="D286" s="360">
        <f>'ПРОЦЕССЫ И ЗАДАЧИ КРАТКО'!D47</f>
        <v>0</v>
      </c>
      <c r="E286" s="369" t="str">
        <f>'ПРОЦЕССЫ И ЗАДАЧИ КРАТКО'!E47</f>
        <v>·     Задачи страхования рисков утраты и повреждения объектов и имущественных комплексов недвижимости </v>
      </c>
      <c r="F286" s="29"/>
      <c r="G286" s="568"/>
      <c r="H286" s="525"/>
      <c r="I286" s="320"/>
      <c r="J286" s="525"/>
      <c r="K286" s="569"/>
      <c r="L286" s="311"/>
      <c r="M286" s="557"/>
      <c r="N286" s="552"/>
      <c r="O286" s="320"/>
      <c r="P286" s="525"/>
      <c r="Q286" s="538"/>
      <c r="R286" s="311"/>
      <c r="S286" s="557"/>
      <c r="T286" s="560"/>
      <c r="U286" s="320"/>
      <c r="V286" s="525"/>
      <c r="W286" s="538"/>
      <c r="X286" s="311"/>
      <c r="Y286" s="558"/>
      <c r="Z286" s="555"/>
      <c r="AA286" s="320"/>
      <c r="AB286" s="525"/>
      <c r="AC286" s="558"/>
      <c r="AD286" s="311"/>
      <c r="AE286" s="533"/>
      <c r="AF286" s="535"/>
      <c r="AG286" s="320"/>
      <c r="AH286" s="525"/>
      <c r="AI286" s="537"/>
      <c r="AJ286" s="342"/>
      <c r="AK286" s="302"/>
    </row>
    <row r="287" spans="1:42" s="34" customFormat="1" ht="18.75" outlineLevel="1">
      <c r="A287" s="365">
        <f>$A$286</f>
        <v>70</v>
      </c>
      <c r="B287" s="366">
        <v>20</v>
      </c>
      <c r="C287" s="366">
        <v>10</v>
      </c>
      <c r="D287" s="366"/>
      <c r="E287" s="368" t="s">
        <v>389</v>
      </c>
      <c r="F287" s="36"/>
      <c r="G287" s="568"/>
      <c r="H287" s="525"/>
      <c r="I287" s="320"/>
      <c r="J287" s="525"/>
      <c r="K287" s="569"/>
      <c r="L287" s="311"/>
      <c r="M287" s="557"/>
      <c r="N287" s="552"/>
      <c r="O287" s="320"/>
      <c r="P287" s="525"/>
      <c r="Q287" s="538"/>
      <c r="R287" s="311"/>
      <c r="S287" s="557"/>
      <c r="T287" s="560"/>
      <c r="U287" s="320"/>
      <c r="V287" s="525"/>
      <c r="W287" s="538"/>
      <c r="X287" s="311"/>
      <c r="Y287" s="558"/>
      <c r="Z287" s="555"/>
      <c r="AA287" s="320"/>
      <c r="AB287" s="525"/>
      <c r="AC287" s="558"/>
      <c r="AD287" s="311"/>
      <c r="AE287" s="533"/>
      <c r="AF287" s="535"/>
      <c r="AG287" s="320"/>
      <c r="AH287" s="525"/>
      <c r="AI287" s="537"/>
      <c r="AJ287" s="342"/>
      <c r="AK287" s="22"/>
      <c r="AL287" s="33"/>
      <c r="AM287" s="33"/>
      <c r="AN287" s="33"/>
      <c r="AO287" s="33"/>
      <c r="AP287" s="33"/>
    </row>
    <row r="288" spans="1:42" s="34" customFormat="1" ht="18.75" outlineLevel="1">
      <c r="A288" s="365">
        <f>$A$286</f>
        <v>70</v>
      </c>
      <c r="B288" s="366">
        <v>20</v>
      </c>
      <c r="C288" s="366">
        <v>20</v>
      </c>
      <c r="D288" s="366"/>
      <c r="E288" s="368" t="s">
        <v>390</v>
      </c>
      <c r="F288" s="36"/>
      <c r="G288" s="568"/>
      <c r="H288" s="525"/>
      <c r="I288" s="320"/>
      <c r="J288" s="525"/>
      <c r="K288" s="569"/>
      <c r="L288" s="311"/>
      <c r="M288" s="557"/>
      <c r="N288" s="552"/>
      <c r="O288" s="320"/>
      <c r="P288" s="525"/>
      <c r="Q288" s="538"/>
      <c r="R288" s="311"/>
      <c r="S288" s="557"/>
      <c r="T288" s="560"/>
      <c r="U288" s="320"/>
      <c r="V288" s="525"/>
      <c r="W288" s="538"/>
      <c r="X288" s="311"/>
      <c r="Y288" s="558"/>
      <c r="Z288" s="555"/>
      <c r="AA288" s="320"/>
      <c r="AB288" s="525"/>
      <c r="AC288" s="558"/>
      <c r="AD288" s="311"/>
      <c r="AE288" s="533"/>
      <c r="AF288" s="535"/>
      <c r="AG288" s="320"/>
      <c r="AH288" s="525"/>
      <c r="AI288" s="537"/>
      <c r="AJ288" s="342"/>
      <c r="AK288" s="22"/>
      <c r="AL288" s="33"/>
      <c r="AM288" s="33"/>
      <c r="AN288" s="33"/>
      <c r="AO288" s="33"/>
      <c r="AP288" s="33"/>
    </row>
    <row r="289" spans="1:42" s="34" customFormat="1" ht="18.75" outlineLevel="1">
      <c r="A289" s="365">
        <f>$A$286</f>
        <v>70</v>
      </c>
      <c r="B289" s="366">
        <v>20</v>
      </c>
      <c r="C289" s="366">
        <v>30</v>
      </c>
      <c r="D289" s="366"/>
      <c r="E289" s="368" t="s">
        <v>391</v>
      </c>
      <c r="F289" s="36"/>
      <c r="G289" s="568"/>
      <c r="H289" s="525"/>
      <c r="I289" s="320"/>
      <c r="J289" s="525"/>
      <c r="K289" s="569"/>
      <c r="L289" s="311"/>
      <c r="M289" s="557"/>
      <c r="N289" s="552"/>
      <c r="O289" s="320"/>
      <c r="P289" s="525"/>
      <c r="Q289" s="538"/>
      <c r="R289" s="311"/>
      <c r="S289" s="557"/>
      <c r="T289" s="560"/>
      <c r="U289" s="320"/>
      <c r="V289" s="525"/>
      <c r="W289" s="538"/>
      <c r="X289" s="311"/>
      <c r="Y289" s="558"/>
      <c r="Z289" s="555"/>
      <c r="AA289" s="320"/>
      <c r="AB289" s="525"/>
      <c r="AC289" s="558"/>
      <c r="AD289" s="311"/>
      <c r="AE289" s="533"/>
      <c r="AF289" s="535"/>
      <c r="AG289" s="320"/>
      <c r="AH289" s="525"/>
      <c r="AI289" s="537"/>
      <c r="AJ289" s="342"/>
      <c r="AK289" s="22"/>
      <c r="AL289" s="33"/>
      <c r="AM289" s="33"/>
      <c r="AN289" s="33"/>
      <c r="AO289" s="33"/>
      <c r="AP289" s="33"/>
    </row>
    <row r="290" spans="1:42" s="34" customFormat="1" ht="7.5" customHeight="1">
      <c r="A290" s="365"/>
      <c r="B290" s="366"/>
      <c r="C290" s="366"/>
      <c r="D290" s="366"/>
      <c r="E290" s="368"/>
      <c r="F290" s="36"/>
      <c r="G290" s="568"/>
      <c r="H290" s="525"/>
      <c r="I290" s="320"/>
      <c r="J290" s="525"/>
      <c r="K290" s="569"/>
      <c r="L290" s="313"/>
      <c r="M290" s="557"/>
      <c r="N290" s="552"/>
      <c r="O290" s="320"/>
      <c r="P290" s="525"/>
      <c r="Q290" s="538"/>
      <c r="R290" s="313"/>
      <c r="S290" s="557"/>
      <c r="T290" s="560"/>
      <c r="U290" s="320"/>
      <c r="V290" s="525"/>
      <c r="W290" s="538"/>
      <c r="X290" s="313"/>
      <c r="Y290" s="558"/>
      <c r="Z290" s="555"/>
      <c r="AA290" s="320"/>
      <c r="AB290" s="525"/>
      <c r="AC290" s="558"/>
      <c r="AD290" s="313"/>
      <c r="AE290" s="533"/>
      <c r="AF290" s="535"/>
      <c r="AG290" s="320"/>
      <c r="AH290" s="525"/>
      <c r="AI290" s="537"/>
      <c r="AJ290" s="345"/>
      <c r="AK290" s="302"/>
      <c r="AL290" s="33"/>
      <c r="AM290" s="33"/>
      <c r="AN290" s="33"/>
      <c r="AO290" s="33"/>
      <c r="AP290" s="33"/>
    </row>
    <row r="291" spans="1:42" s="267" customFormat="1" ht="20.25">
      <c r="A291" s="355">
        <f>'ПРОЦЕССЫ И ЗАДАЧИ КРАТКО'!A48</f>
        <v>80</v>
      </c>
      <c r="B291" s="356">
        <f>'ПРОЦЕССЫ И ЗАДАЧИ КРАТКО'!B48</f>
        <v>0</v>
      </c>
      <c r="C291" s="356">
        <f>'ПРОЦЕССЫ И ЗАДАЧИ КРАТКО'!C48</f>
        <v>0</v>
      </c>
      <c r="D291" s="356">
        <f>'ПРОЦЕССЫ И ЗАДАЧИ КРАТКО'!D48</f>
        <v>0</v>
      </c>
      <c r="E291" s="357" t="str">
        <f>'ПРОЦЕССЫ И ЗАДАЧИ КРАТКО'!E48</f>
        <v>Модернизация (создание) систем управления функционированием и развитием созданных  инфраструктур, объектов и имущественных комплексов недвижимости</v>
      </c>
      <c r="F291" s="280"/>
      <c r="G291" s="568"/>
      <c r="H291" s="525"/>
      <c r="I291" s="320"/>
      <c r="J291" s="525"/>
      <c r="K291" s="569"/>
      <c r="L291" s="313"/>
      <c r="M291" s="557"/>
      <c r="N291" s="552"/>
      <c r="O291" s="320"/>
      <c r="P291" s="525"/>
      <c r="Q291" s="538"/>
      <c r="R291" s="313"/>
      <c r="S291" s="557"/>
      <c r="T291" s="560"/>
      <c r="U291" s="320"/>
      <c r="V291" s="525"/>
      <c r="W291" s="538"/>
      <c r="X291" s="313"/>
      <c r="Y291" s="558"/>
      <c r="Z291" s="555"/>
      <c r="AA291" s="320"/>
      <c r="AB291" s="525"/>
      <c r="AC291" s="558"/>
      <c r="AD291" s="313"/>
      <c r="AE291" s="533"/>
      <c r="AF291" s="535"/>
      <c r="AG291" s="320"/>
      <c r="AH291" s="525"/>
      <c r="AI291" s="537"/>
      <c r="AJ291" s="346"/>
      <c r="AK291" s="302"/>
      <c r="AL291" s="266"/>
      <c r="AM291" s="266"/>
      <c r="AN291" s="266"/>
      <c r="AO291" s="266"/>
      <c r="AP291" s="266"/>
    </row>
    <row r="292" spans="1:37" ht="7.5" customHeight="1">
      <c r="A292" s="355"/>
      <c r="B292" s="356"/>
      <c r="C292" s="356"/>
      <c r="D292" s="356"/>
      <c r="E292" s="386"/>
      <c r="F292" s="283"/>
      <c r="G292" s="568"/>
      <c r="H292" s="525"/>
      <c r="I292" s="320"/>
      <c r="J292" s="525"/>
      <c r="K292" s="569"/>
      <c r="L292" s="313"/>
      <c r="M292" s="557"/>
      <c r="N292" s="552"/>
      <c r="O292" s="320"/>
      <c r="P292" s="525"/>
      <c r="Q292" s="538"/>
      <c r="R292" s="313"/>
      <c r="S292" s="557"/>
      <c r="T292" s="560"/>
      <c r="U292" s="320"/>
      <c r="V292" s="525"/>
      <c r="W292" s="538"/>
      <c r="X292" s="313"/>
      <c r="Y292" s="558"/>
      <c r="Z292" s="555"/>
      <c r="AA292" s="320"/>
      <c r="AB292" s="525"/>
      <c r="AC292" s="558"/>
      <c r="AD292" s="313"/>
      <c r="AE292" s="533"/>
      <c r="AF292" s="535"/>
      <c r="AG292" s="320"/>
      <c r="AH292" s="525"/>
      <c r="AI292" s="537"/>
      <c r="AJ292" s="346"/>
      <c r="AK292" s="302"/>
    </row>
    <row r="293" spans="1:37" ht="18.75">
      <c r="A293" s="359">
        <f>'ПРОЦЕССЫ И ЗАДАЧИ КРАТКО'!A49</f>
        <v>80</v>
      </c>
      <c r="B293" s="360">
        <f>'ПРОЦЕССЫ И ЗАДАЧИ КРАТКО'!B49</f>
        <v>10</v>
      </c>
      <c r="C293" s="360">
        <f>'ПРОЦЕССЫ И ЗАДАЧИ КРАТКО'!C49</f>
        <v>0</v>
      </c>
      <c r="D293" s="360">
        <f>'ПРОЦЕССЫ И ЗАДАЧИ КРАТКО'!D49</f>
        <v>0</v>
      </c>
      <c r="E293" s="361" t="str">
        <f>'ПРОЦЕССЫ И ЗАДАЧИ КРАТКО'!E49</f>
        <v>·     Задачи модернизации (создания) системы управления функционированием инженерных, транспортных, защитных и иных инфраструктур поселений</v>
      </c>
      <c r="F293" s="276"/>
      <c r="G293" s="568"/>
      <c r="H293" s="525"/>
      <c r="I293" s="320"/>
      <c r="J293" s="525"/>
      <c r="K293" s="569"/>
      <c r="L293" s="313"/>
      <c r="M293" s="557"/>
      <c r="N293" s="552"/>
      <c r="O293" s="320"/>
      <c r="P293" s="525"/>
      <c r="Q293" s="538"/>
      <c r="R293" s="313"/>
      <c r="S293" s="557"/>
      <c r="T293" s="560"/>
      <c r="U293" s="320"/>
      <c r="V293" s="525"/>
      <c r="W293" s="538"/>
      <c r="X293" s="313"/>
      <c r="Y293" s="558"/>
      <c r="Z293" s="555"/>
      <c r="AA293" s="320"/>
      <c r="AB293" s="525"/>
      <c r="AC293" s="558"/>
      <c r="AD293" s="313"/>
      <c r="AE293" s="533"/>
      <c r="AF293" s="535"/>
      <c r="AG293" s="320"/>
      <c r="AH293" s="525"/>
      <c r="AI293" s="537"/>
      <c r="AJ293" s="346"/>
      <c r="AK293" s="302"/>
    </row>
    <row r="294" spans="1:42" s="275" customFormat="1" ht="18.75" outlineLevel="1">
      <c r="A294" s="370">
        <f>$A$293</f>
        <v>80</v>
      </c>
      <c r="B294" s="371">
        <f>$B$293</f>
        <v>10</v>
      </c>
      <c r="C294" s="371">
        <v>10</v>
      </c>
      <c r="D294" s="371"/>
      <c r="E294" s="372" t="s">
        <v>69</v>
      </c>
      <c r="F294" s="277"/>
      <c r="G294" s="568"/>
      <c r="H294" s="525"/>
      <c r="I294" s="320"/>
      <c r="J294" s="525"/>
      <c r="K294" s="569"/>
      <c r="L294" s="313"/>
      <c r="M294" s="557"/>
      <c r="N294" s="552"/>
      <c r="O294" s="320"/>
      <c r="P294" s="525"/>
      <c r="Q294" s="538"/>
      <c r="R294" s="313"/>
      <c r="S294" s="557"/>
      <c r="T294" s="560"/>
      <c r="U294" s="320"/>
      <c r="V294" s="525"/>
      <c r="W294" s="538"/>
      <c r="X294" s="313"/>
      <c r="Y294" s="558"/>
      <c r="Z294" s="555"/>
      <c r="AA294" s="320"/>
      <c r="AB294" s="525"/>
      <c r="AC294" s="558"/>
      <c r="AD294" s="313"/>
      <c r="AE294" s="533"/>
      <c r="AF294" s="535"/>
      <c r="AG294" s="320"/>
      <c r="AH294" s="525"/>
      <c r="AI294" s="537"/>
      <c r="AJ294" s="346"/>
      <c r="AK294" s="22"/>
      <c r="AL294" s="274"/>
      <c r="AM294" s="274"/>
      <c r="AN294" s="274"/>
      <c r="AO294" s="274"/>
      <c r="AP294" s="274"/>
    </row>
    <row r="295" spans="1:42" s="275" customFormat="1" ht="18.75" outlineLevel="1">
      <c r="A295" s="370">
        <f>$A$293</f>
        <v>80</v>
      </c>
      <c r="B295" s="371">
        <f>$B$293</f>
        <v>10</v>
      </c>
      <c r="C295" s="371">
        <v>20</v>
      </c>
      <c r="D295" s="371"/>
      <c r="E295" s="372" t="s">
        <v>71</v>
      </c>
      <c r="F295" s="277"/>
      <c r="G295" s="568"/>
      <c r="H295" s="525"/>
      <c r="I295" s="320"/>
      <c r="J295" s="525"/>
      <c r="K295" s="569"/>
      <c r="L295" s="313"/>
      <c r="M295" s="557"/>
      <c r="N295" s="552"/>
      <c r="O295" s="320"/>
      <c r="P295" s="525"/>
      <c r="Q295" s="538"/>
      <c r="R295" s="313"/>
      <c r="S295" s="557"/>
      <c r="T295" s="560"/>
      <c r="U295" s="320"/>
      <c r="V295" s="525"/>
      <c r="W295" s="538"/>
      <c r="X295" s="313"/>
      <c r="Y295" s="558"/>
      <c r="Z295" s="555"/>
      <c r="AA295" s="320"/>
      <c r="AB295" s="525"/>
      <c r="AC295" s="558"/>
      <c r="AD295" s="313"/>
      <c r="AE295" s="533"/>
      <c r="AF295" s="535"/>
      <c r="AG295" s="320"/>
      <c r="AH295" s="525"/>
      <c r="AI295" s="537"/>
      <c r="AJ295" s="346"/>
      <c r="AK295" s="302"/>
      <c r="AL295" s="274"/>
      <c r="AM295" s="274"/>
      <c r="AN295" s="274"/>
      <c r="AO295" s="274"/>
      <c r="AP295" s="274"/>
    </row>
    <row r="296" spans="1:42" s="275" customFormat="1" ht="18.75" outlineLevel="1">
      <c r="A296" s="370">
        <f>$A$293</f>
        <v>80</v>
      </c>
      <c r="B296" s="371">
        <f>$B$293</f>
        <v>10</v>
      </c>
      <c r="C296" s="371">
        <v>30</v>
      </c>
      <c r="D296" s="371"/>
      <c r="E296" s="372" t="s">
        <v>483</v>
      </c>
      <c r="F296" s="277"/>
      <c r="G296" s="568"/>
      <c r="H296" s="525"/>
      <c r="I296" s="320"/>
      <c r="J296" s="525"/>
      <c r="K296" s="569"/>
      <c r="L296" s="313"/>
      <c r="M296" s="557"/>
      <c r="N296" s="552"/>
      <c r="O296" s="320"/>
      <c r="P296" s="525"/>
      <c r="Q296" s="538"/>
      <c r="R296" s="313"/>
      <c r="S296" s="557"/>
      <c r="T296" s="560"/>
      <c r="U296" s="320"/>
      <c r="V296" s="525"/>
      <c r="W296" s="538"/>
      <c r="X296" s="313"/>
      <c r="Y296" s="558"/>
      <c r="Z296" s="555"/>
      <c r="AA296" s="320"/>
      <c r="AB296" s="525"/>
      <c r="AC296" s="558"/>
      <c r="AD296" s="313"/>
      <c r="AE296" s="533"/>
      <c r="AF296" s="535"/>
      <c r="AG296" s="320"/>
      <c r="AH296" s="525"/>
      <c r="AI296" s="537"/>
      <c r="AJ296" s="346"/>
      <c r="AK296" s="302"/>
      <c r="AL296" s="274"/>
      <c r="AM296" s="274"/>
      <c r="AN296" s="274"/>
      <c r="AO296" s="274"/>
      <c r="AP296" s="274"/>
    </row>
    <row r="297" spans="1:42" s="275" customFormat="1" ht="7.5" customHeight="1" outlineLevel="1">
      <c r="A297" s="370"/>
      <c r="B297" s="371"/>
      <c r="C297" s="371"/>
      <c r="D297" s="371"/>
      <c r="E297" s="372"/>
      <c r="F297" s="277"/>
      <c r="G297" s="568"/>
      <c r="H297" s="525"/>
      <c r="I297" s="320"/>
      <c r="J297" s="525"/>
      <c r="K297" s="569"/>
      <c r="L297" s="313"/>
      <c r="M297" s="557"/>
      <c r="N297" s="552"/>
      <c r="O297" s="320"/>
      <c r="P297" s="525"/>
      <c r="Q297" s="538"/>
      <c r="R297" s="313"/>
      <c r="S297" s="557"/>
      <c r="T297" s="560"/>
      <c r="U297" s="320"/>
      <c r="V297" s="525"/>
      <c r="W297" s="538"/>
      <c r="X297" s="313"/>
      <c r="Y297" s="558"/>
      <c r="Z297" s="555"/>
      <c r="AA297" s="320"/>
      <c r="AB297" s="525"/>
      <c r="AC297" s="558"/>
      <c r="AD297" s="313"/>
      <c r="AE297" s="533"/>
      <c r="AF297" s="535"/>
      <c r="AG297" s="320"/>
      <c r="AH297" s="525"/>
      <c r="AI297" s="537"/>
      <c r="AJ297" s="346"/>
      <c r="AK297" s="302"/>
      <c r="AL297" s="274"/>
      <c r="AM297" s="274"/>
      <c r="AN297" s="274"/>
      <c r="AO297" s="274"/>
      <c r="AP297" s="274"/>
    </row>
    <row r="298" spans="1:37" ht="18.75">
      <c r="A298" s="359">
        <f>'ПРОЦЕССЫ И ЗАДАЧИ КРАТКО'!A50</f>
        <v>80</v>
      </c>
      <c r="B298" s="360">
        <f>'ПРОЦЕССЫ И ЗАДАЧИ КРАТКО'!B50</f>
        <v>20</v>
      </c>
      <c r="C298" s="360">
        <f>'ПРОЦЕССЫ И ЗАДАЧИ КРАТКО'!C50</f>
        <v>0</v>
      </c>
      <c r="D298" s="360">
        <f>'ПРОЦЕССЫ И ЗАДАЧИ КРАТКО'!D50</f>
        <v>0</v>
      </c>
      <c r="E298" s="361" t="str">
        <f>'ПРОЦЕССЫ И ЗАДАЧИ КРАТКО'!E50</f>
        <v>·     Задачи модернизации (создания) систем управления функционированием и развитием объектов и имущественных комплексов недвижимости поселений</v>
      </c>
      <c r="F298" s="276"/>
      <c r="G298" s="568"/>
      <c r="H298" s="525"/>
      <c r="I298" s="320"/>
      <c r="J298" s="525"/>
      <c r="K298" s="569"/>
      <c r="L298" s="313"/>
      <c r="M298" s="557"/>
      <c r="N298" s="552"/>
      <c r="O298" s="320"/>
      <c r="P298" s="525"/>
      <c r="Q298" s="538"/>
      <c r="R298" s="313"/>
      <c r="S298" s="557"/>
      <c r="T298" s="560"/>
      <c r="U298" s="320"/>
      <c r="V298" s="525"/>
      <c r="W298" s="538"/>
      <c r="X298" s="313"/>
      <c r="Y298" s="558"/>
      <c r="Z298" s="555"/>
      <c r="AA298" s="320"/>
      <c r="AB298" s="525"/>
      <c r="AC298" s="558"/>
      <c r="AD298" s="313"/>
      <c r="AE298" s="533"/>
      <c r="AF298" s="535"/>
      <c r="AG298" s="320"/>
      <c r="AH298" s="525"/>
      <c r="AI298" s="537"/>
      <c r="AJ298" s="346"/>
      <c r="AK298" s="302"/>
    </row>
    <row r="299" spans="1:42" s="275" customFormat="1" ht="18.75" outlineLevel="1">
      <c r="A299" s="370">
        <f>$A$298</f>
        <v>80</v>
      </c>
      <c r="B299" s="371">
        <f>$B$298</f>
        <v>20</v>
      </c>
      <c r="C299" s="371">
        <v>10</v>
      </c>
      <c r="D299" s="371"/>
      <c r="E299" s="372" t="s">
        <v>70</v>
      </c>
      <c r="F299" s="277"/>
      <c r="G299" s="568"/>
      <c r="H299" s="525"/>
      <c r="I299" s="320"/>
      <c r="J299" s="525"/>
      <c r="K299" s="569"/>
      <c r="L299" s="313"/>
      <c r="M299" s="557"/>
      <c r="N299" s="552"/>
      <c r="O299" s="320"/>
      <c r="P299" s="525"/>
      <c r="Q299" s="538"/>
      <c r="R299" s="313"/>
      <c r="S299" s="557"/>
      <c r="T299" s="560"/>
      <c r="U299" s="320"/>
      <c r="V299" s="525"/>
      <c r="W299" s="538"/>
      <c r="X299" s="313"/>
      <c r="Y299" s="558"/>
      <c r="Z299" s="555"/>
      <c r="AA299" s="320"/>
      <c r="AB299" s="525"/>
      <c r="AC299" s="558"/>
      <c r="AD299" s="313"/>
      <c r="AE299" s="533"/>
      <c r="AF299" s="535"/>
      <c r="AG299" s="320"/>
      <c r="AH299" s="525"/>
      <c r="AI299" s="537"/>
      <c r="AJ299" s="346"/>
      <c r="AK299" s="22"/>
      <c r="AL299" s="274"/>
      <c r="AM299" s="274"/>
      <c r="AN299" s="274"/>
      <c r="AO299" s="274"/>
      <c r="AP299" s="274"/>
    </row>
    <row r="300" spans="1:42" s="275" customFormat="1" ht="18.75" outlineLevel="1">
      <c r="A300" s="370">
        <f>$A$298</f>
        <v>80</v>
      </c>
      <c r="B300" s="371">
        <f>$B$298</f>
        <v>20</v>
      </c>
      <c r="C300" s="371">
        <v>20</v>
      </c>
      <c r="D300" s="371"/>
      <c r="E300" s="372" t="s">
        <v>482</v>
      </c>
      <c r="F300" s="277"/>
      <c r="G300" s="568"/>
      <c r="H300" s="525"/>
      <c r="I300" s="320"/>
      <c r="J300" s="525"/>
      <c r="K300" s="569"/>
      <c r="L300" s="313"/>
      <c r="M300" s="557"/>
      <c r="N300" s="552"/>
      <c r="O300" s="320"/>
      <c r="P300" s="525"/>
      <c r="Q300" s="538"/>
      <c r="R300" s="313"/>
      <c r="S300" s="557"/>
      <c r="T300" s="560"/>
      <c r="U300" s="320"/>
      <c r="V300" s="525"/>
      <c r="W300" s="538"/>
      <c r="X300" s="313"/>
      <c r="Y300" s="558"/>
      <c r="Z300" s="555"/>
      <c r="AA300" s="320"/>
      <c r="AB300" s="525"/>
      <c r="AC300" s="558"/>
      <c r="AD300" s="313"/>
      <c r="AE300" s="533"/>
      <c r="AF300" s="535"/>
      <c r="AG300" s="320"/>
      <c r="AH300" s="525"/>
      <c r="AI300" s="537"/>
      <c r="AJ300" s="346"/>
      <c r="AK300" s="302"/>
      <c r="AL300" s="274"/>
      <c r="AM300" s="274"/>
      <c r="AN300" s="274"/>
      <c r="AO300" s="274"/>
      <c r="AP300" s="274"/>
    </row>
    <row r="301" spans="1:42" s="275" customFormat="1" ht="18.75" outlineLevel="1">
      <c r="A301" s="370">
        <f>$A$298</f>
        <v>80</v>
      </c>
      <c r="B301" s="371">
        <f>$B$298</f>
        <v>20</v>
      </c>
      <c r="C301" s="371">
        <v>30</v>
      </c>
      <c r="D301" s="371"/>
      <c r="E301" s="372" t="s">
        <v>484</v>
      </c>
      <c r="F301" s="277"/>
      <c r="G301" s="568"/>
      <c r="H301" s="525"/>
      <c r="I301" s="320"/>
      <c r="J301" s="525"/>
      <c r="K301" s="569"/>
      <c r="L301" s="313"/>
      <c r="M301" s="557"/>
      <c r="N301" s="552"/>
      <c r="O301" s="320"/>
      <c r="P301" s="525"/>
      <c r="Q301" s="538"/>
      <c r="R301" s="313"/>
      <c r="S301" s="557"/>
      <c r="T301" s="560"/>
      <c r="U301" s="320"/>
      <c r="V301" s="525"/>
      <c r="W301" s="538"/>
      <c r="X301" s="313"/>
      <c r="Y301" s="558"/>
      <c r="Z301" s="555"/>
      <c r="AA301" s="320"/>
      <c r="AB301" s="525"/>
      <c r="AC301" s="558"/>
      <c r="AD301" s="313"/>
      <c r="AE301" s="533"/>
      <c r="AF301" s="535"/>
      <c r="AG301" s="320"/>
      <c r="AH301" s="525"/>
      <c r="AI301" s="537"/>
      <c r="AJ301" s="346"/>
      <c r="AK301" s="302"/>
      <c r="AL301" s="274"/>
      <c r="AM301" s="274"/>
      <c r="AN301" s="274"/>
      <c r="AO301" s="274"/>
      <c r="AP301" s="274"/>
    </row>
    <row r="302" spans="1:42" s="275" customFormat="1" ht="7.5" customHeight="1" outlineLevel="1">
      <c r="A302" s="370"/>
      <c r="B302" s="371"/>
      <c r="C302" s="371"/>
      <c r="D302" s="371"/>
      <c r="E302" s="372"/>
      <c r="F302" s="277"/>
      <c r="G302" s="568"/>
      <c r="H302" s="525"/>
      <c r="I302" s="320"/>
      <c r="J302" s="525"/>
      <c r="K302" s="569"/>
      <c r="L302" s="313"/>
      <c r="M302" s="557"/>
      <c r="N302" s="552"/>
      <c r="O302" s="320"/>
      <c r="P302" s="525"/>
      <c r="Q302" s="538"/>
      <c r="R302" s="313"/>
      <c r="S302" s="557"/>
      <c r="T302" s="560"/>
      <c r="U302" s="320"/>
      <c r="V302" s="525"/>
      <c r="W302" s="538"/>
      <c r="X302" s="313"/>
      <c r="Y302" s="558"/>
      <c r="Z302" s="555"/>
      <c r="AA302" s="320"/>
      <c r="AB302" s="525"/>
      <c r="AC302" s="558"/>
      <c r="AD302" s="313"/>
      <c r="AE302" s="533"/>
      <c r="AF302" s="535"/>
      <c r="AG302" s="320"/>
      <c r="AH302" s="525"/>
      <c r="AI302" s="537"/>
      <c r="AJ302" s="346"/>
      <c r="AK302" s="302"/>
      <c r="AL302" s="274"/>
      <c r="AM302" s="274"/>
      <c r="AN302" s="274"/>
      <c r="AO302" s="274"/>
      <c r="AP302" s="274"/>
    </row>
    <row r="303" spans="1:42" s="275" customFormat="1" ht="18.75">
      <c r="A303" s="359">
        <f>'ПРОЦЕССЫ И ЗАДАЧИ КРАТКО'!A51</f>
        <v>80</v>
      </c>
      <c r="B303" s="360">
        <f>'ПРОЦЕССЫ И ЗАДАЧИ КРАТКО'!B51</f>
        <v>30</v>
      </c>
      <c r="C303" s="360">
        <f>'ПРОЦЕССЫ И ЗАДАЧИ КРАТКО'!C51</f>
        <v>0</v>
      </c>
      <c r="D303" s="360">
        <f>'ПРОЦЕССЫ И ЗАДАЧИ КРАТКО'!D51</f>
        <v>0</v>
      </c>
      <c r="E303" s="361" t="str">
        <f>'ПРОЦЕССЫ И ЗАДАЧИ КРАТКО'!E51</f>
        <v>·     Задачи интеграции локальных систем управления развитием в единую региональную систему управления функционированием и развитием территории</v>
      </c>
      <c r="F303" s="276"/>
      <c r="G303" s="568"/>
      <c r="H303" s="525"/>
      <c r="I303" s="320"/>
      <c r="J303" s="525"/>
      <c r="K303" s="569"/>
      <c r="L303" s="313"/>
      <c r="M303" s="557"/>
      <c r="N303" s="552"/>
      <c r="O303" s="320"/>
      <c r="P303" s="525"/>
      <c r="Q303" s="538"/>
      <c r="R303" s="313"/>
      <c r="S303" s="557"/>
      <c r="T303" s="560"/>
      <c r="U303" s="320"/>
      <c r="V303" s="525"/>
      <c r="W303" s="538"/>
      <c r="X303" s="313"/>
      <c r="Y303" s="558"/>
      <c r="Z303" s="555"/>
      <c r="AA303" s="320"/>
      <c r="AB303" s="525"/>
      <c r="AC303" s="558"/>
      <c r="AD303" s="313"/>
      <c r="AE303" s="533"/>
      <c r="AF303" s="535"/>
      <c r="AG303" s="320"/>
      <c r="AH303" s="525"/>
      <c r="AI303" s="537"/>
      <c r="AJ303" s="346"/>
      <c r="AK303" s="302"/>
      <c r="AL303" s="274"/>
      <c r="AM303" s="274"/>
      <c r="AN303" s="274"/>
      <c r="AO303" s="274"/>
      <c r="AP303" s="274"/>
    </row>
    <row r="304" spans="1:42" s="275" customFormat="1" ht="18.75" outlineLevel="1">
      <c r="A304" s="370">
        <f>$A$303</f>
        <v>80</v>
      </c>
      <c r="B304" s="371">
        <f>$B$303</f>
        <v>30</v>
      </c>
      <c r="C304" s="371">
        <v>10</v>
      </c>
      <c r="D304" s="371"/>
      <c r="E304" s="372" t="s">
        <v>489</v>
      </c>
      <c r="F304" s="277"/>
      <c r="G304" s="568"/>
      <c r="H304" s="525"/>
      <c r="I304" s="320"/>
      <c r="J304" s="525"/>
      <c r="K304" s="569"/>
      <c r="L304" s="313"/>
      <c r="M304" s="557"/>
      <c r="N304" s="552"/>
      <c r="O304" s="320"/>
      <c r="P304" s="525"/>
      <c r="Q304" s="538"/>
      <c r="R304" s="313"/>
      <c r="S304" s="557"/>
      <c r="T304" s="560"/>
      <c r="U304" s="320"/>
      <c r="V304" s="525"/>
      <c r="W304" s="538"/>
      <c r="X304" s="313"/>
      <c r="Y304" s="558"/>
      <c r="Z304" s="555"/>
      <c r="AA304" s="320"/>
      <c r="AB304" s="525"/>
      <c r="AC304" s="558"/>
      <c r="AD304" s="313"/>
      <c r="AE304" s="533"/>
      <c r="AF304" s="535"/>
      <c r="AG304" s="320"/>
      <c r="AH304" s="525"/>
      <c r="AI304" s="537"/>
      <c r="AJ304" s="346"/>
      <c r="AK304" s="302"/>
      <c r="AL304" s="274"/>
      <c r="AM304" s="274"/>
      <c r="AN304" s="274"/>
      <c r="AO304" s="274"/>
      <c r="AP304" s="274"/>
    </row>
    <row r="305" spans="1:42" s="275" customFormat="1" ht="18.75" outlineLevel="1">
      <c r="A305" s="370">
        <f>$A$303</f>
        <v>80</v>
      </c>
      <c r="B305" s="371">
        <f>$B$303</f>
        <v>30</v>
      </c>
      <c r="C305" s="371">
        <v>20</v>
      </c>
      <c r="D305" s="371"/>
      <c r="E305" s="372" t="s">
        <v>485</v>
      </c>
      <c r="F305" s="277"/>
      <c r="G305" s="568"/>
      <c r="H305" s="525"/>
      <c r="I305" s="320"/>
      <c r="J305" s="525"/>
      <c r="K305" s="569"/>
      <c r="L305" s="313"/>
      <c r="M305" s="557"/>
      <c r="N305" s="552"/>
      <c r="O305" s="320"/>
      <c r="P305" s="525"/>
      <c r="Q305" s="538"/>
      <c r="R305" s="313"/>
      <c r="S305" s="557"/>
      <c r="T305" s="560"/>
      <c r="U305" s="320"/>
      <c r="V305" s="525"/>
      <c r="W305" s="538"/>
      <c r="X305" s="313"/>
      <c r="Y305" s="558"/>
      <c r="Z305" s="555"/>
      <c r="AA305" s="320"/>
      <c r="AB305" s="525"/>
      <c r="AC305" s="558"/>
      <c r="AD305" s="313"/>
      <c r="AE305" s="533"/>
      <c r="AF305" s="535"/>
      <c r="AG305" s="320"/>
      <c r="AH305" s="525"/>
      <c r="AI305" s="537"/>
      <c r="AJ305" s="346"/>
      <c r="AK305" s="302"/>
      <c r="AL305" s="274"/>
      <c r="AM305" s="274"/>
      <c r="AN305" s="274"/>
      <c r="AO305" s="274"/>
      <c r="AP305" s="274"/>
    </row>
    <row r="306" spans="1:42" s="275" customFormat="1" ht="18.75" outlineLevel="1">
      <c r="A306" s="370">
        <f>$A$303</f>
        <v>80</v>
      </c>
      <c r="B306" s="371">
        <f>$B$303</f>
        <v>30</v>
      </c>
      <c r="C306" s="371">
        <v>30</v>
      </c>
      <c r="D306" s="371"/>
      <c r="E306" s="372" t="s">
        <v>486</v>
      </c>
      <c r="F306" s="277"/>
      <c r="G306" s="568"/>
      <c r="H306" s="525"/>
      <c r="I306" s="320"/>
      <c r="J306" s="525"/>
      <c r="K306" s="569"/>
      <c r="L306" s="313"/>
      <c r="M306" s="557"/>
      <c r="N306" s="552"/>
      <c r="O306" s="320"/>
      <c r="P306" s="525"/>
      <c r="Q306" s="538"/>
      <c r="R306" s="313"/>
      <c r="S306" s="557"/>
      <c r="T306" s="560"/>
      <c r="U306" s="320"/>
      <c r="V306" s="525"/>
      <c r="W306" s="538"/>
      <c r="X306" s="313"/>
      <c r="Y306" s="558"/>
      <c r="Z306" s="555"/>
      <c r="AA306" s="320"/>
      <c r="AB306" s="525"/>
      <c r="AC306" s="558"/>
      <c r="AD306" s="313"/>
      <c r="AE306" s="533"/>
      <c r="AF306" s="535"/>
      <c r="AG306" s="320"/>
      <c r="AH306" s="525"/>
      <c r="AI306" s="537"/>
      <c r="AJ306" s="346"/>
      <c r="AK306" s="302"/>
      <c r="AL306" s="274"/>
      <c r="AM306" s="274"/>
      <c r="AN306" s="274"/>
      <c r="AO306" s="274"/>
      <c r="AP306" s="274"/>
    </row>
    <row r="307" spans="1:42" s="34" customFormat="1" ht="7.5" customHeight="1">
      <c r="A307" s="387"/>
      <c r="B307" s="388"/>
      <c r="C307" s="388"/>
      <c r="D307" s="388"/>
      <c r="E307" s="389"/>
      <c r="F307" s="36"/>
      <c r="G307" s="568"/>
      <c r="H307" s="525"/>
      <c r="I307" s="320"/>
      <c r="J307" s="525"/>
      <c r="K307" s="569"/>
      <c r="L307" s="313"/>
      <c r="M307" s="557"/>
      <c r="N307" s="552"/>
      <c r="O307" s="320"/>
      <c r="P307" s="525"/>
      <c r="Q307" s="538"/>
      <c r="R307" s="313"/>
      <c r="S307" s="557"/>
      <c r="T307" s="560"/>
      <c r="U307" s="320"/>
      <c r="V307" s="525"/>
      <c r="W307" s="538"/>
      <c r="X307" s="313"/>
      <c r="Y307" s="558"/>
      <c r="Z307" s="555"/>
      <c r="AA307" s="320"/>
      <c r="AB307" s="525"/>
      <c r="AC307" s="558"/>
      <c r="AD307" s="313"/>
      <c r="AE307" s="533"/>
      <c r="AF307" s="535"/>
      <c r="AG307" s="320"/>
      <c r="AH307" s="525"/>
      <c r="AI307" s="537"/>
      <c r="AJ307" s="345"/>
      <c r="AK307" s="302"/>
      <c r="AL307" s="33"/>
      <c r="AM307" s="33"/>
      <c r="AN307" s="33"/>
      <c r="AO307" s="33"/>
      <c r="AP307" s="33"/>
    </row>
    <row r="308" spans="1:42" s="269" customFormat="1" ht="20.25">
      <c r="A308" s="355">
        <f>'ПРОЦЕССЫ И ЗАДАЧИ КРАТКО'!A52</f>
        <v>90</v>
      </c>
      <c r="B308" s="356">
        <f>'ПРОЦЕССЫ И ЗАДАЧИ КРАТКО'!B52</f>
        <v>0</v>
      </c>
      <c r="C308" s="356">
        <f>'ПРОЦЕССЫ И ЗАДАЧИ КРАТКО'!C52</f>
        <v>0</v>
      </c>
      <c r="D308" s="356">
        <f>'ПРОЦЕССЫ И ЗАДАЧИ КРАТКО'!D52</f>
        <v>0</v>
      </c>
      <c r="E308" s="357" t="str">
        <f>'ПРОЦЕССЫ И ЗАДАЧИ КРАТКО'!E52</f>
        <v>Организация производства товаров, работ и услуг, обеспечивающих благоприятные условия проживания на территории</v>
      </c>
      <c r="F308" s="67"/>
      <c r="G308" s="568"/>
      <c r="H308" s="525"/>
      <c r="I308" s="320"/>
      <c r="J308" s="525"/>
      <c r="K308" s="569"/>
      <c r="L308" s="313"/>
      <c r="M308" s="557"/>
      <c r="N308" s="552"/>
      <c r="O308" s="320"/>
      <c r="P308" s="525"/>
      <c r="Q308" s="538"/>
      <c r="R308" s="313"/>
      <c r="S308" s="557"/>
      <c r="T308" s="560"/>
      <c r="U308" s="320"/>
      <c r="V308" s="525"/>
      <c r="W308" s="538"/>
      <c r="X308" s="313"/>
      <c r="Y308" s="558"/>
      <c r="Z308" s="555"/>
      <c r="AA308" s="320"/>
      <c r="AB308" s="525"/>
      <c r="AC308" s="558"/>
      <c r="AD308" s="313"/>
      <c r="AE308" s="533"/>
      <c r="AF308" s="535"/>
      <c r="AG308" s="320"/>
      <c r="AH308" s="525"/>
      <c r="AI308" s="537"/>
      <c r="AJ308" s="346"/>
      <c r="AK308" s="302"/>
      <c r="AL308" s="268"/>
      <c r="AM308" s="268"/>
      <c r="AN308" s="268"/>
      <c r="AO308" s="268"/>
      <c r="AP308" s="268"/>
    </row>
    <row r="309" spans="1:42" s="34" customFormat="1" ht="7.5" customHeight="1">
      <c r="A309" s="355"/>
      <c r="B309" s="356"/>
      <c r="C309" s="356"/>
      <c r="D309" s="356"/>
      <c r="E309" s="358"/>
      <c r="F309" s="288"/>
      <c r="G309" s="568"/>
      <c r="H309" s="525"/>
      <c r="I309" s="320"/>
      <c r="J309" s="525"/>
      <c r="K309" s="569"/>
      <c r="L309" s="313"/>
      <c r="M309" s="557"/>
      <c r="N309" s="552"/>
      <c r="O309" s="320"/>
      <c r="P309" s="525"/>
      <c r="Q309" s="538"/>
      <c r="R309" s="313"/>
      <c r="S309" s="557"/>
      <c r="T309" s="560"/>
      <c r="U309" s="320"/>
      <c r="V309" s="525"/>
      <c r="W309" s="538"/>
      <c r="X309" s="313"/>
      <c r="Y309" s="558"/>
      <c r="Z309" s="555"/>
      <c r="AA309" s="320"/>
      <c r="AB309" s="525"/>
      <c r="AC309" s="558"/>
      <c r="AD309" s="313"/>
      <c r="AE309" s="533"/>
      <c r="AF309" s="535"/>
      <c r="AG309" s="320"/>
      <c r="AH309" s="525"/>
      <c r="AI309" s="537"/>
      <c r="AJ309" s="346"/>
      <c r="AK309" s="302"/>
      <c r="AL309" s="33"/>
      <c r="AM309" s="33"/>
      <c r="AN309" s="33"/>
      <c r="AO309" s="33"/>
      <c r="AP309" s="33"/>
    </row>
    <row r="310" spans="1:42" s="34" customFormat="1" ht="18.75">
      <c r="A310" s="359">
        <f>'ПРОЦЕССЫ И ЗАДАЧИ КРАТКО'!A53</f>
        <v>90</v>
      </c>
      <c r="B310" s="360">
        <f>'ПРОЦЕССЫ И ЗАДАЧИ КРАТКО'!B53</f>
        <v>10</v>
      </c>
      <c r="C310" s="360">
        <f>'ПРОЦЕССЫ И ЗАДАЧИ КРАТКО'!C53</f>
        <v>0</v>
      </c>
      <c r="D310" s="360">
        <f>'ПРОЦЕССЫ И ЗАДАЧИ КРАТКО'!D53</f>
        <v>0</v>
      </c>
      <c r="E310" s="361" t="str">
        <f>'ПРОЦЕССЫ И ЗАДАЧИ КРАТКО'!E53</f>
        <v>·     Задачи производства и реализации культурно-бытовых услуг </v>
      </c>
      <c r="F310" s="276"/>
      <c r="G310" s="568"/>
      <c r="H310" s="525"/>
      <c r="I310" s="320"/>
      <c r="J310" s="525"/>
      <c r="K310" s="569"/>
      <c r="L310" s="313"/>
      <c r="M310" s="557"/>
      <c r="N310" s="552"/>
      <c r="O310" s="320"/>
      <c r="P310" s="525"/>
      <c r="Q310" s="538"/>
      <c r="R310" s="313"/>
      <c r="S310" s="557"/>
      <c r="T310" s="560"/>
      <c r="U310" s="320"/>
      <c r="V310" s="525"/>
      <c r="W310" s="538"/>
      <c r="X310" s="313"/>
      <c r="Y310" s="558"/>
      <c r="Z310" s="555"/>
      <c r="AA310" s="320"/>
      <c r="AB310" s="525"/>
      <c r="AC310" s="558"/>
      <c r="AD310" s="313"/>
      <c r="AE310" s="533"/>
      <c r="AF310" s="535"/>
      <c r="AG310" s="320"/>
      <c r="AH310" s="525"/>
      <c r="AI310" s="537"/>
      <c r="AJ310" s="346"/>
      <c r="AK310" s="302"/>
      <c r="AL310" s="33"/>
      <c r="AM310" s="33"/>
      <c r="AN310" s="33"/>
      <c r="AO310" s="33"/>
      <c r="AP310" s="33"/>
    </row>
    <row r="311" spans="1:42" s="275" customFormat="1" ht="18.75" outlineLevel="1">
      <c r="A311" s="390">
        <f>$A$310</f>
        <v>90</v>
      </c>
      <c r="B311" s="391">
        <v>10</v>
      </c>
      <c r="C311" s="391">
        <v>10</v>
      </c>
      <c r="D311" s="391"/>
      <c r="E311" s="372" t="s">
        <v>266</v>
      </c>
      <c r="F311" s="277"/>
      <c r="G311" s="568"/>
      <c r="H311" s="525"/>
      <c r="I311" s="320"/>
      <c r="J311" s="525"/>
      <c r="K311" s="569"/>
      <c r="L311" s="313"/>
      <c r="M311" s="557"/>
      <c r="N311" s="552"/>
      <c r="O311" s="320"/>
      <c r="P311" s="525"/>
      <c r="Q311" s="538"/>
      <c r="R311" s="313"/>
      <c r="S311" s="557"/>
      <c r="T311" s="560"/>
      <c r="U311" s="320"/>
      <c r="V311" s="525"/>
      <c r="W311" s="538"/>
      <c r="X311" s="313"/>
      <c r="Y311" s="558"/>
      <c r="Z311" s="555"/>
      <c r="AA311" s="320"/>
      <c r="AB311" s="525"/>
      <c r="AC311" s="558"/>
      <c r="AD311" s="313"/>
      <c r="AE311" s="533"/>
      <c r="AF311" s="535"/>
      <c r="AG311" s="320"/>
      <c r="AH311" s="525"/>
      <c r="AI311" s="537"/>
      <c r="AJ311" s="346"/>
      <c r="AK311" s="302"/>
      <c r="AL311" s="274"/>
      <c r="AM311" s="274"/>
      <c r="AN311" s="274"/>
      <c r="AO311" s="274"/>
      <c r="AP311" s="274"/>
    </row>
    <row r="312" spans="1:42" s="275" customFormat="1" ht="18.75" outlineLevel="1">
      <c r="A312" s="390">
        <f>$A$310</f>
        <v>90</v>
      </c>
      <c r="B312" s="391">
        <v>10</v>
      </c>
      <c r="C312" s="391">
        <v>20</v>
      </c>
      <c r="D312" s="391"/>
      <c r="E312" s="372" t="s">
        <v>398</v>
      </c>
      <c r="F312" s="277"/>
      <c r="G312" s="568"/>
      <c r="H312" s="525"/>
      <c r="I312" s="320"/>
      <c r="J312" s="525"/>
      <c r="K312" s="569"/>
      <c r="L312" s="313"/>
      <c r="M312" s="557"/>
      <c r="N312" s="552"/>
      <c r="O312" s="320"/>
      <c r="P312" s="525"/>
      <c r="Q312" s="538"/>
      <c r="R312" s="313"/>
      <c r="S312" s="557"/>
      <c r="T312" s="560"/>
      <c r="U312" s="320"/>
      <c r="V312" s="525"/>
      <c r="W312" s="538"/>
      <c r="X312" s="313"/>
      <c r="Y312" s="558"/>
      <c r="Z312" s="555"/>
      <c r="AA312" s="320"/>
      <c r="AB312" s="525"/>
      <c r="AC312" s="558"/>
      <c r="AD312" s="313"/>
      <c r="AE312" s="533"/>
      <c r="AF312" s="535"/>
      <c r="AG312" s="320"/>
      <c r="AH312" s="525"/>
      <c r="AI312" s="537"/>
      <c r="AJ312" s="346"/>
      <c r="AK312" s="302"/>
      <c r="AL312" s="274"/>
      <c r="AM312" s="274"/>
      <c r="AN312" s="274"/>
      <c r="AO312" s="274"/>
      <c r="AP312" s="274"/>
    </row>
    <row r="313" spans="1:42" s="275" customFormat="1" ht="18.75" outlineLevel="1">
      <c r="A313" s="390">
        <f>$A$310</f>
        <v>90</v>
      </c>
      <c r="B313" s="391">
        <v>10</v>
      </c>
      <c r="C313" s="391">
        <v>30</v>
      </c>
      <c r="D313" s="391"/>
      <c r="E313" s="372" t="s">
        <v>399</v>
      </c>
      <c r="F313" s="277"/>
      <c r="G313" s="568"/>
      <c r="H313" s="525"/>
      <c r="I313" s="320"/>
      <c r="J313" s="525"/>
      <c r="K313" s="569"/>
      <c r="L313" s="313"/>
      <c r="M313" s="557"/>
      <c r="N313" s="552"/>
      <c r="O313" s="320"/>
      <c r="P313" s="525"/>
      <c r="Q313" s="538"/>
      <c r="R313" s="313"/>
      <c r="S313" s="557"/>
      <c r="T313" s="560"/>
      <c r="U313" s="320"/>
      <c r="V313" s="525"/>
      <c r="W313" s="538"/>
      <c r="X313" s="313"/>
      <c r="Y313" s="558"/>
      <c r="Z313" s="555"/>
      <c r="AA313" s="320"/>
      <c r="AB313" s="525"/>
      <c r="AC313" s="558"/>
      <c r="AD313" s="313"/>
      <c r="AE313" s="533"/>
      <c r="AF313" s="535"/>
      <c r="AG313" s="320"/>
      <c r="AH313" s="525"/>
      <c r="AI313" s="537"/>
      <c r="AJ313" s="346"/>
      <c r="AK313" s="302"/>
      <c r="AL313" s="274"/>
      <c r="AM313" s="274"/>
      <c r="AN313" s="274"/>
      <c r="AO313" s="274"/>
      <c r="AP313" s="274"/>
    </row>
    <row r="314" spans="1:42" s="275" customFormat="1" ht="7.5" customHeight="1" outlineLevel="1">
      <c r="A314" s="390"/>
      <c r="B314" s="391"/>
      <c r="C314" s="391"/>
      <c r="D314" s="391"/>
      <c r="E314" s="372"/>
      <c r="F314" s="277"/>
      <c r="G314" s="568"/>
      <c r="H314" s="525"/>
      <c r="I314" s="320"/>
      <c r="J314" s="525"/>
      <c r="K314" s="569"/>
      <c r="L314" s="313"/>
      <c r="M314" s="557"/>
      <c r="N314" s="552"/>
      <c r="O314" s="320"/>
      <c r="P314" s="525"/>
      <c r="Q314" s="538"/>
      <c r="R314" s="313"/>
      <c r="S314" s="557"/>
      <c r="T314" s="560"/>
      <c r="U314" s="320"/>
      <c r="V314" s="525"/>
      <c r="W314" s="538"/>
      <c r="X314" s="313"/>
      <c r="Y314" s="558"/>
      <c r="Z314" s="555"/>
      <c r="AA314" s="320"/>
      <c r="AB314" s="525"/>
      <c r="AC314" s="558"/>
      <c r="AD314" s="313"/>
      <c r="AE314" s="533"/>
      <c r="AF314" s="535"/>
      <c r="AG314" s="320"/>
      <c r="AH314" s="525"/>
      <c r="AI314" s="537"/>
      <c r="AJ314" s="346"/>
      <c r="AK314" s="302"/>
      <c r="AL314" s="274"/>
      <c r="AM314" s="274"/>
      <c r="AN314" s="274"/>
      <c r="AO314" s="274"/>
      <c r="AP314" s="274"/>
    </row>
    <row r="315" spans="1:37" ht="18.75">
      <c r="A315" s="359">
        <f>'ПРОЦЕССЫ И ЗАДАЧИ КРАТКО'!A54</f>
        <v>90</v>
      </c>
      <c r="B315" s="360">
        <f>'ПРОЦЕССЫ И ЗАДАЧИ КРАТКО'!B54</f>
        <v>20</v>
      </c>
      <c r="C315" s="360">
        <f>'ПРОЦЕССЫ И ЗАДАЧИ КРАТКО'!C54</f>
        <v>0</v>
      </c>
      <c r="D315" s="360">
        <f>'ПРОЦЕССЫ И ЗАДАЧИ КРАТКО'!D54</f>
        <v>0</v>
      </c>
      <c r="E315" s="361" t="str">
        <f>'ПРОЦЕССЫ И ЗАДАЧИ КРАТКО'!E54</f>
        <v>·     Задачи производства и реализации коммунальных услуг </v>
      </c>
      <c r="F315" s="276"/>
      <c r="G315" s="568"/>
      <c r="H315" s="525"/>
      <c r="I315" s="320"/>
      <c r="J315" s="525"/>
      <c r="K315" s="569"/>
      <c r="L315" s="313"/>
      <c r="M315" s="557"/>
      <c r="N315" s="552"/>
      <c r="O315" s="320"/>
      <c r="P315" s="525"/>
      <c r="Q315" s="538"/>
      <c r="R315" s="313"/>
      <c r="S315" s="557"/>
      <c r="T315" s="560"/>
      <c r="U315" s="320"/>
      <c r="V315" s="525"/>
      <c r="W315" s="538"/>
      <c r="X315" s="313"/>
      <c r="Y315" s="558"/>
      <c r="Z315" s="555"/>
      <c r="AA315" s="320"/>
      <c r="AB315" s="525"/>
      <c r="AC315" s="558"/>
      <c r="AD315" s="313"/>
      <c r="AE315" s="533"/>
      <c r="AF315" s="535"/>
      <c r="AG315" s="320"/>
      <c r="AH315" s="525"/>
      <c r="AI315" s="537"/>
      <c r="AJ315" s="346"/>
      <c r="AK315" s="302"/>
    </row>
    <row r="316" spans="1:42" s="275" customFormat="1" ht="18.75" outlineLevel="1">
      <c r="A316" s="390">
        <f>$A$315</f>
        <v>90</v>
      </c>
      <c r="B316" s="391">
        <v>20</v>
      </c>
      <c r="C316" s="391">
        <v>10</v>
      </c>
      <c r="D316" s="391"/>
      <c r="E316" s="372" t="s">
        <v>491</v>
      </c>
      <c r="F316" s="277"/>
      <c r="G316" s="568"/>
      <c r="H316" s="525"/>
      <c r="I316" s="320"/>
      <c r="J316" s="525"/>
      <c r="K316" s="569"/>
      <c r="L316" s="313"/>
      <c r="M316" s="557"/>
      <c r="N316" s="552"/>
      <c r="O316" s="320"/>
      <c r="P316" s="525"/>
      <c r="Q316" s="538"/>
      <c r="R316" s="313"/>
      <c r="S316" s="557"/>
      <c r="T316" s="560"/>
      <c r="U316" s="320"/>
      <c r="V316" s="525"/>
      <c r="W316" s="538"/>
      <c r="X316" s="313"/>
      <c r="Y316" s="558"/>
      <c r="Z316" s="555"/>
      <c r="AA316" s="320"/>
      <c r="AB316" s="525"/>
      <c r="AC316" s="558"/>
      <c r="AD316" s="313"/>
      <c r="AE316" s="533"/>
      <c r="AF316" s="535"/>
      <c r="AG316" s="320"/>
      <c r="AH316" s="525"/>
      <c r="AI316" s="537"/>
      <c r="AJ316" s="346"/>
      <c r="AK316" s="302"/>
      <c r="AL316" s="274"/>
      <c r="AM316" s="274"/>
      <c r="AN316" s="274"/>
      <c r="AO316" s="274"/>
      <c r="AP316" s="274"/>
    </row>
    <row r="317" spans="1:42" s="275" customFormat="1" ht="18.75" outlineLevel="1">
      <c r="A317" s="390">
        <f>$A$315</f>
        <v>90</v>
      </c>
      <c r="B317" s="391">
        <v>20</v>
      </c>
      <c r="C317" s="391">
        <v>20</v>
      </c>
      <c r="D317" s="391"/>
      <c r="E317" s="372" t="s">
        <v>451</v>
      </c>
      <c r="F317" s="277"/>
      <c r="G317" s="568"/>
      <c r="H317" s="525"/>
      <c r="I317" s="320"/>
      <c r="J317" s="525"/>
      <c r="K317" s="569"/>
      <c r="L317" s="313"/>
      <c r="M317" s="557"/>
      <c r="N317" s="552"/>
      <c r="O317" s="320"/>
      <c r="P317" s="525"/>
      <c r="Q317" s="538"/>
      <c r="R317" s="313"/>
      <c r="S317" s="557"/>
      <c r="T317" s="560"/>
      <c r="U317" s="320"/>
      <c r="V317" s="525"/>
      <c r="W317" s="538"/>
      <c r="X317" s="313"/>
      <c r="Y317" s="558"/>
      <c r="Z317" s="555"/>
      <c r="AA317" s="320"/>
      <c r="AB317" s="525"/>
      <c r="AC317" s="558"/>
      <c r="AD317" s="313"/>
      <c r="AE317" s="533"/>
      <c r="AF317" s="535"/>
      <c r="AG317" s="320"/>
      <c r="AH317" s="525"/>
      <c r="AI317" s="537"/>
      <c r="AJ317" s="346"/>
      <c r="AK317" s="302"/>
      <c r="AL317" s="274"/>
      <c r="AM317" s="274"/>
      <c r="AN317" s="274"/>
      <c r="AO317" s="274"/>
      <c r="AP317" s="274"/>
    </row>
    <row r="318" spans="1:42" s="275" customFormat="1" ht="18.75" outlineLevel="1">
      <c r="A318" s="390">
        <f>$A$315</f>
        <v>90</v>
      </c>
      <c r="B318" s="391">
        <v>20</v>
      </c>
      <c r="C318" s="391">
        <v>30</v>
      </c>
      <c r="D318" s="391"/>
      <c r="E318" s="372" t="s">
        <v>63</v>
      </c>
      <c r="F318" s="277"/>
      <c r="G318" s="568"/>
      <c r="H318" s="525"/>
      <c r="I318" s="320"/>
      <c r="J318" s="525"/>
      <c r="K318" s="569"/>
      <c r="L318" s="313"/>
      <c r="M318" s="557"/>
      <c r="N318" s="552"/>
      <c r="O318" s="320"/>
      <c r="P318" s="525"/>
      <c r="Q318" s="538"/>
      <c r="R318" s="313"/>
      <c r="S318" s="557"/>
      <c r="T318" s="560"/>
      <c r="U318" s="320"/>
      <c r="V318" s="525"/>
      <c r="W318" s="538"/>
      <c r="X318" s="313"/>
      <c r="Y318" s="558"/>
      <c r="Z318" s="555"/>
      <c r="AA318" s="320"/>
      <c r="AB318" s="525"/>
      <c r="AC318" s="558"/>
      <c r="AD318" s="313"/>
      <c r="AE318" s="533"/>
      <c r="AF318" s="535"/>
      <c r="AG318" s="320"/>
      <c r="AH318" s="525"/>
      <c r="AI318" s="537"/>
      <c r="AJ318" s="346"/>
      <c r="AK318" s="22"/>
      <c r="AL318" s="274"/>
      <c r="AM318" s="274"/>
      <c r="AN318" s="274"/>
      <c r="AO318" s="274"/>
      <c r="AP318" s="274"/>
    </row>
    <row r="319" spans="1:42" s="275" customFormat="1" ht="7.5" customHeight="1" outlineLevel="1">
      <c r="A319" s="390"/>
      <c r="B319" s="391"/>
      <c r="C319" s="391"/>
      <c r="D319" s="391"/>
      <c r="E319" s="372"/>
      <c r="F319" s="277"/>
      <c r="G319" s="568"/>
      <c r="H319" s="525"/>
      <c r="I319" s="320"/>
      <c r="J319" s="525"/>
      <c r="K319" s="569"/>
      <c r="L319" s="313"/>
      <c r="M319" s="557"/>
      <c r="N319" s="552"/>
      <c r="O319" s="320"/>
      <c r="P319" s="525"/>
      <c r="Q319" s="538"/>
      <c r="R319" s="313"/>
      <c r="S319" s="557"/>
      <c r="T319" s="560"/>
      <c r="U319" s="320"/>
      <c r="V319" s="525"/>
      <c r="W319" s="538"/>
      <c r="X319" s="313"/>
      <c r="Y319" s="558"/>
      <c r="Z319" s="555"/>
      <c r="AA319" s="320"/>
      <c r="AB319" s="525"/>
      <c r="AC319" s="558"/>
      <c r="AD319" s="313"/>
      <c r="AE319" s="533"/>
      <c r="AF319" s="535"/>
      <c r="AG319" s="320"/>
      <c r="AH319" s="525"/>
      <c r="AI319" s="537"/>
      <c r="AJ319" s="346"/>
      <c r="AK319" s="302"/>
      <c r="AL319" s="274"/>
      <c r="AM319" s="274"/>
      <c r="AN319" s="274"/>
      <c r="AO319" s="274"/>
      <c r="AP319" s="274"/>
    </row>
    <row r="320" spans="1:37" ht="18.75">
      <c r="A320" s="359">
        <f>'ПРОЦЕССЫ И ЗАДАЧИ КРАТКО'!A55</f>
        <v>90</v>
      </c>
      <c r="B320" s="360">
        <f>'ПРОЦЕССЫ И ЗАДАЧИ КРАТКО'!B55</f>
        <v>30</v>
      </c>
      <c r="C320" s="360">
        <f>'ПРОЦЕССЫ И ЗАДАЧИ КРАТКО'!C55</f>
        <v>0</v>
      </c>
      <c r="D320" s="360">
        <f>'ПРОЦЕССЫ И ЗАДАЧИ КРАТКО'!D55</f>
        <v>0</v>
      </c>
      <c r="E320" s="361" t="str">
        <f>'ПРОЦЕССЫ И ЗАДАЧИ КРАТКО'!E55</f>
        <v>·     Задачи обеспечения общественными услугами </v>
      </c>
      <c r="F320" s="276"/>
      <c r="G320" s="568"/>
      <c r="H320" s="525"/>
      <c r="I320" s="320"/>
      <c r="J320" s="525"/>
      <c r="K320" s="569"/>
      <c r="L320" s="313"/>
      <c r="M320" s="557"/>
      <c r="N320" s="552"/>
      <c r="O320" s="320"/>
      <c r="P320" s="525"/>
      <c r="Q320" s="538"/>
      <c r="R320" s="313"/>
      <c r="S320" s="557"/>
      <c r="T320" s="560"/>
      <c r="U320" s="320"/>
      <c r="V320" s="525"/>
      <c r="W320" s="538"/>
      <c r="X320" s="313"/>
      <c r="Y320" s="558"/>
      <c r="Z320" s="555"/>
      <c r="AA320" s="320"/>
      <c r="AB320" s="525"/>
      <c r="AC320" s="558"/>
      <c r="AD320" s="313"/>
      <c r="AE320" s="533"/>
      <c r="AF320" s="535"/>
      <c r="AG320" s="320"/>
      <c r="AH320" s="525"/>
      <c r="AI320" s="537"/>
      <c r="AJ320" s="346"/>
      <c r="AK320" s="302"/>
    </row>
    <row r="321" spans="1:42" s="275" customFormat="1" ht="18.75" outlineLevel="1">
      <c r="A321" s="390">
        <f>A320</f>
        <v>90</v>
      </c>
      <c r="B321" s="391">
        <v>30</v>
      </c>
      <c r="C321" s="391">
        <v>10</v>
      </c>
      <c r="D321" s="391"/>
      <c r="E321" s="372" t="s">
        <v>452</v>
      </c>
      <c r="F321" s="277"/>
      <c r="G321" s="568"/>
      <c r="H321" s="525"/>
      <c r="I321" s="320"/>
      <c r="J321" s="525"/>
      <c r="K321" s="569"/>
      <c r="L321" s="313"/>
      <c r="M321" s="557"/>
      <c r="N321" s="552"/>
      <c r="O321" s="320"/>
      <c r="P321" s="525"/>
      <c r="Q321" s="538"/>
      <c r="R321" s="313"/>
      <c r="S321" s="557"/>
      <c r="T321" s="560"/>
      <c r="U321" s="320"/>
      <c r="V321" s="525"/>
      <c r="W321" s="538"/>
      <c r="X321" s="313"/>
      <c r="Y321" s="558"/>
      <c r="Z321" s="555"/>
      <c r="AA321" s="320"/>
      <c r="AB321" s="525"/>
      <c r="AC321" s="558"/>
      <c r="AD321" s="313"/>
      <c r="AE321" s="533"/>
      <c r="AF321" s="535"/>
      <c r="AG321" s="320"/>
      <c r="AH321" s="525"/>
      <c r="AI321" s="537"/>
      <c r="AJ321" s="346"/>
      <c r="AK321" s="302"/>
      <c r="AL321" s="274"/>
      <c r="AM321" s="274"/>
      <c r="AN321" s="274"/>
      <c r="AO321" s="274"/>
      <c r="AP321" s="274"/>
    </row>
    <row r="322" spans="1:42" s="275" customFormat="1" ht="18.75" outlineLevel="1">
      <c r="A322" s="390">
        <f aca="true" t="shared" si="19" ref="A322:A337">A321</f>
        <v>90</v>
      </c>
      <c r="B322" s="391">
        <v>30</v>
      </c>
      <c r="C322" s="391">
        <v>20</v>
      </c>
      <c r="D322" s="391"/>
      <c r="E322" s="372" t="s">
        <v>453</v>
      </c>
      <c r="F322" s="277"/>
      <c r="G322" s="568"/>
      <c r="H322" s="525"/>
      <c r="I322" s="320"/>
      <c r="J322" s="525"/>
      <c r="K322" s="569"/>
      <c r="L322" s="313"/>
      <c r="M322" s="557"/>
      <c r="N322" s="552"/>
      <c r="O322" s="320"/>
      <c r="P322" s="525"/>
      <c r="Q322" s="538"/>
      <c r="R322" s="313"/>
      <c r="S322" s="557"/>
      <c r="T322" s="560"/>
      <c r="U322" s="320"/>
      <c r="V322" s="525"/>
      <c r="W322" s="538"/>
      <c r="X322" s="313"/>
      <c r="Y322" s="558"/>
      <c r="Z322" s="555"/>
      <c r="AA322" s="320"/>
      <c r="AB322" s="525"/>
      <c r="AC322" s="558"/>
      <c r="AD322" s="313"/>
      <c r="AE322" s="533"/>
      <c r="AF322" s="535"/>
      <c r="AG322" s="320"/>
      <c r="AH322" s="525"/>
      <c r="AI322" s="537"/>
      <c r="AJ322" s="346"/>
      <c r="AK322" s="302"/>
      <c r="AL322" s="274"/>
      <c r="AM322" s="274"/>
      <c r="AN322" s="274"/>
      <c r="AO322" s="274"/>
      <c r="AP322" s="274"/>
    </row>
    <row r="323" spans="1:42" s="275" customFormat="1" ht="18.75" outlineLevel="1">
      <c r="A323" s="390">
        <f t="shared" si="19"/>
        <v>90</v>
      </c>
      <c r="B323" s="391">
        <v>30</v>
      </c>
      <c r="C323" s="391">
        <v>30</v>
      </c>
      <c r="D323" s="391"/>
      <c r="E323" s="372" t="s">
        <v>455</v>
      </c>
      <c r="F323" s="277"/>
      <c r="G323" s="568"/>
      <c r="H323" s="525"/>
      <c r="I323" s="320"/>
      <c r="J323" s="525"/>
      <c r="K323" s="569"/>
      <c r="L323" s="313"/>
      <c r="M323" s="557"/>
      <c r="N323" s="552"/>
      <c r="O323" s="320"/>
      <c r="P323" s="525"/>
      <c r="Q323" s="538"/>
      <c r="R323" s="313"/>
      <c r="S323" s="557"/>
      <c r="T323" s="560"/>
      <c r="U323" s="320"/>
      <c r="V323" s="525"/>
      <c r="W323" s="538"/>
      <c r="X323" s="313"/>
      <c r="Y323" s="558"/>
      <c r="Z323" s="555"/>
      <c r="AA323" s="320"/>
      <c r="AB323" s="525"/>
      <c r="AC323" s="558"/>
      <c r="AD323" s="313"/>
      <c r="AE323" s="533"/>
      <c r="AF323" s="535"/>
      <c r="AG323" s="320"/>
      <c r="AH323" s="525"/>
      <c r="AI323" s="537"/>
      <c r="AJ323" s="346"/>
      <c r="AK323" s="302"/>
      <c r="AL323" s="274"/>
      <c r="AM323" s="274"/>
      <c r="AN323" s="274"/>
      <c r="AO323" s="274"/>
      <c r="AP323" s="274"/>
    </row>
    <row r="324" spans="1:42" s="275" customFormat="1" ht="18.75" outlineLevel="1">
      <c r="A324" s="390">
        <f t="shared" si="19"/>
        <v>90</v>
      </c>
      <c r="B324" s="391">
        <v>30</v>
      </c>
      <c r="C324" s="391">
        <v>40</v>
      </c>
      <c r="D324" s="391"/>
      <c r="E324" s="372" t="s">
        <v>456</v>
      </c>
      <c r="F324" s="277"/>
      <c r="G324" s="568"/>
      <c r="H324" s="525"/>
      <c r="I324" s="320"/>
      <c r="J324" s="525"/>
      <c r="K324" s="569"/>
      <c r="L324" s="313"/>
      <c r="M324" s="557"/>
      <c r="N324" s="552"/>
      <c r="O324" s="320"/>
      <c r="P324" s="525"/>
      <c r="Q324" s="538"/>
      <c r="R324" s="313"/>
      <c r="S324" s="557"/>
      <c r="T324" s="560"/>
      <c r="U324" s="320"/>
      <c r="V324" s="525"/>
      <c r="W324" s="538"/>
      <c r="X324" s="313"/>
      <c r="Y324" s="558"/>
      <c r="Z324" s="555"/>
      <c r="AA324" s="320"/>
      <c r="AB324" s="525"/>
      <c r="AC324" s="558"/>
      <c r="AD324" s="313"/>
      <c r="AE324" s="533"/>
      <c r="AF324" s="535"/>
      <c r="AG324" s="320"/>
      <c r="AH324" s="525"/>
      <c r="AI324" s="537"/>
      <c r="AJ324" s="346"/>
      <c r="AK324" s="22"/>
      <c r="AL324" s="274"/>
      <c r="AM324" s="274"/>
      <c r="AN324" s="274"/>
      <c r="AO324" s="274"/>
      <c r="AP324" s="274"/>
    </row>
    <row r="325" spans="1:42" s="275" customFormat="1" ht="18.75" outlineLevel="1">
      <c r="A325" s="390">
        <f t="shared" si="19"/>
        <v>90</v>
      </c>
      <c r="B325" s="391">
        <v>30</v>
      </c>
      <c r="C325" s="391">
        <v>50</v>
      </c>
      <c r="D325" s="391"/>
      <c r="E325" s="372" t="s">
        <v>497</v>
      </c>
      <c r="F325" s="277"/>
      <c r="G325" s="568"/>
      <c r="H325" s="525"/>
      <c r="I325" s="320"/>
      <c r="J325" s="525"/>
      <c r="K325" s="569"/>
      <c r="L325" s="313"/>
      <c r="M325" s="557"/>
      <c r="N325" s="552"/>
      <c r="O325" s="320"/>
      <c r="P325" s="525"/>
      <c r="Q325" s="538"/>
      <c r="R325" s="313"/>
      <c r="S325" s="557"/>
      <c r="T325" s="560"/>
      <c r="U325" s="320"/>
      <c r="V325" s="525"/>
      <c r="W325" s="538"/>
      <c r="X325" s="313"/>
      <c r="Y325" s="558"/>
      <c r="Z325" s="555"/>
      <c r="AA325" s="320"/>
      <c r="AB325" s="525"/>
      <c r="AC325" s="558"/>
      <c r="AD325" s="313"/>
      <c r="AE325" s="533"/>
      <c r="AF325" s="535"/>
      <c r="AG325" s="320"/>
      <c r="AH325" s="525"/>
      <c r="AI325" s="537"/>
      <c r="AJ325" s="346"/>
      <c r="AK325" s="22"/>
      <c r="AL325" s="274"/>
      <c r="AM325" s="274"/>
      <c r="AN325" s="274"/>
      <c r="AO325" s="274"/>
      <c r="AP325" s="274"/>
    </row>
    <row r="326" spans="1:42" s="275" customFormat="1" ht="18.75" outlineLevel="1">
      <c r="A326" s="390">
        <f t="shared" si="19"/>
        <v>90</v>
      </c>
      <c r="B326" s="391">
        <v>30</v>
      </c>
      <c r="C326" s="391">
        <v>60</v>
      </c>
      <c r="D326" s="391"/>
      <c r="E326" s="372" t="s">
        <v>498</v>
      </c>
      <c r="F326" s="277"/>
      <c r="G326" s="568"/>
      <c r="H326" s="525"/>
      <c r="I326" s="320"/>
      <c r="J326" s="525"/>
      <c r="K326" s="569"/>
      <c r="L326" s="313"/>
      <c r="M326" s="557"/>
      <c r="N326" s="552"/>
      <c r="O326" s="320"/>
      <c r="P326" s="525"/>
      <c r="Q326" s="538"/>
      <c r="R326" s="313"/>
      <c r="S326" s="557"/>
      <c r="T326" s="560"/>
      <c r="U326" s="320"/>
      <c r="V326" s="525"/>
      <c r="W326" s="538"/>
      <c r="X326" s="313"/>
      <c r="Y326" s="558"/>
      <c r="Z326" s="555"/>
      <c r="AA326" s="320"/>
      <c r="AB326" s="525"/>
      <c r="AC326" s="558"/>
      <c r="AD326" s="313"/>
      <c r="AE326" s="533"/>
      <c r="AF326" s="535"/>
      <c r="AG326" s="320"/>
      <c r="AH326" s="525"/>
      <c r="AI326" s="537"/>
      <c r="AJ326" s="346"/>
      <c r="AK326" s="22"/>
      <c r="AL326" s="274"/>
      <c r="AM326" s="274"/>
      <c r="AN326" s="274"/>
      <c r="AO326" s="274"/>
      <c r="AP326" s="274"/>
    </row>
    <row r="327" spans="1:42" s="275" customFormat="1" ht="18.75" outlineLevel="1">
      <c r="A327" s="390">
        <f t="shared" si="19"/>
        <v>90</v>
      </c>
      <c r="B327" s="391">
        <v>30</v>
      </c>
      <c r="C327" s="391">
        <v>70</v>
      </c>
      <c r="D327" s="391"/>
      <c r="E327" s="372" t="s">
        <v>499</v>
      </c>
      <c r="F327" s="277"/>
      <c r="G327" s="568"/>
      <c r="H327" s="525"/>
      <c r="I327" s="320"/>
      <c r="J327" s="525"/>
      <c r="K327" s="569"/>
      <c r="L327" s="313"/>
      <c r="M327" s="557"/>
      <c r="N327" s="552"/>
      <c r="O327" s="320"/>
      <c r="P327" s="525"/>
      <c r="Q327" s="538"/>
      <c r="R327" s="313"/>
      <c r="S327" s="557"/>
      <c r="T327" s="560"/>
      <c r="U327" s="320"/>
      <c r="V327" s="525"/>
      <c r="W327" s="538"/>
      <c r="X327" s="313"/>
      <c r="Y327" s="558"/>
      <c r="Z327" s="555"/>
      <c r="AA327" s="320"/>
      <c r="AB327" s="525"/>
      <c r="AC327" s="558"/>
      <c r="AD327" s="313"/>
      <c r="AE327" s="533"/>
      <c r="AF327" s="535"/>
      <c r="AG327" s="320"/>
      <c r="AH327" s="525"/>
      <c r="AI327" s="537"/>
      <c r="AJ327" s="346"/>
      <c r="AK327" s="302"/>
      <c r="AL327" s="274"/>
      <c r="AM327" s="274"/>
      <c r="AN327" s="274"/>
      <c r="AO327" s="274"/>
      <c r="AP327" s="274"/>
    </row>
    <row r="328" spans="1:42" s="275" customFormat="1" ht="18.75" outlineLevel="1">
      <c r="A328" s="390">
        <f t="shared" si="19"/>
        <v>90</v>
      </c>
      <c r="B328" s="391">
        <v>30</v>
      </c>
      <c r="C328" s="391">
        <v>80</v>
      </c>
      <c r="D328" s="391"/>
      <c r="E328" s="372" t="s">
        <v>500</v>
      </c>
      <c r="F328" s="277"/>
      <c r="G328" s="568"/>
      <c r="H328" s="525"/>
      <c r="I328" s="320"/>
      <c r="J328" s="525"/>
      <c r="K328" s="569"/>
      <c r="L328" s="313"/>
      <c r="M328" s="557"/>
      <c r="N328" s="552"/>
      <c r="O328" s="320"/>
      <c r="P328" s="525"/>
      <c r="Q328" s="538"/>
      <c r="R328" s="313"/>
      <c r="S328" s="557"/>
      <c r="T328" s="560"/>
      <c r="U328" s="320"/>
      <c r="V328" s="525"/>
      <c r="W328" s="538"/>
      <c r="X328" s="313"/>
      <c r="Y328" s="558"/>
      <c r="Z328" s="555"/>
      <c r="AA328" s="320"/>
      <c r="AB328" s="525"/>
      <c r="AC328" s="558"/>
      <c r="AD328" s="313"/>
      <c r="AE328" s="533"/>
      <c r="AF328" s="535"/>
      <c r="AG328" s="320"/>
      <c r="AH328" s="525"/>
      <c r="AI328" s="537"/>
      <c r="AJ328" s="346"/>
      <c r="AK328" s="302"/>
      <c r="AL328" s="274"/>
      <c r="AM328" s="274"/>
      <c r="AN328" s="274"/>
      <c r="AO328" s="274"/>
      <c r="AP328" s="274"/>
    </row>
    <row r="329" spans="1:42" s="275" customFormat="1" ht="18.75" outlineLevel="1">
      <c r="A329" s="390">
        <f t="shared" si="19"/>
        <v>90</v>
      </c>
      <c r="B329" s="391">
        <v>30</v>
      </c>
      <c r="C329" s="391">
        <v>90</v>
      </c>
      <c r="D329" s="391"/>
      <c r="E329" s="372" t="s">
        <v>501</v>
      </c>
      <c r="F329" s="277"/>
      <c r="G329" s="568"/>
      <c r="H329" s="525"/>
      <c r="I329" s="320"/>
      <c r="J329" s="525"/>
      <c r="K329" s="569"/>
      <c r="L329" s="313"/>
      <c r="M329" s="557"/>
      <c r="N329" s="552"/>
      <c r="O329" s="320"/>
      <c r="P329" s="525"/>
      <c r="Q329" s="538"/>
      <c r="R329" s="313"/>
      <c r="S329" s="557"/>
      <c r="T329" s="560"/>
      <c r="U329" s="320"/>
      <c r="V329" s="525"/>
      <c r="W329" s="538"/>
      <c r="X329" s="313"/>
      <c r="Y329" s="558"/>
      <c r="Z329" s="555"/>
      <c r="AA329" s="320"/>
      <c r="AB329" s="525"/>
      <c r="AC329" s="558"/>
      <c r="AD329" s="313"/>
      <c r="AE329" s="533"/>
      <c r="AF329" s="535"/>
      <c r="AG329" s="320"/>
      <c r="AH329" s="525"/>
      <c r="AI329" s="537"/>
      <c r="AJ329" s="346"/>
      <c r="AK329" s="302"/>
      <c r="AL329" s="274"/>
      <c r="AM329" s="274"/>
      <c r="AN329" s="274"/>
      <c r="AO329" s="274"/>
      <c r="AP329" s="274"/>
    </row>
    <row r="330" spans="1:42" s="275" customFormat="1" ht="18.75" outlineLevel="1">
      <c r="A330" s="390">
        <f t="shared" si="19"/>
        <v>90</v>
      </c>
      <c r="B330" s="391">
        <v>30</v>
      </c>
      <c r="C330" s="391">
        <v>100</v>
      </c>
      <c r="D330" s="391"/>
      <c r="E330" s="372" t="s">
        <v>492</v>
      </c>
      <c r="F330" s="277"/>
      <c r="G330" s="568"/>
      <c r="H330" s="525"/>
      <c r="I330" s="320"/>
      <c r="J330" s="525"/>
      <c r="K330" s="569"/>
      <c r="L330" s="313"/>
      <c r="M330" s="557"/>
      <c r="N330" s="552"/>
      <c r="O330" s="320"/>
      <c r="P330" s="525"/>
      <c r="Q330" s="538"/>
      <c r="R330" s="313"/>
      <c r="S330" s="557"/>
      <c r="T330" s="560"/>
      <c r="U330" s="320"/>
      <c r="V330" s="525"/>
      <c r="W330" s="538"/>
      <c r="X330" s="313"/>
      <c r="Y330" s="558"/>
      <c r="Z330" s="555"/>
      <c r="AA330" s="320"/>
      <c r="AB330" s="525"/>
      <c r="AC330" s="558"/>
      <c r="AD330" s="313"/>
      <c r="AE330" s="533"/>
      <c r="AF330" s="535"/>
      <c r="AG330" s="320"/>
      <c r="AH330" s="525"/>
      <c r="AI330" s="537"/>
      <c r="AJ330" s="346"/>
      <c r="AK330" s="302"/>
      <c r="AL330" s="274"/>
      <c r="AM330" s="274"/>
      <c r="AN330" s="274"/>
      <c r="AO330" s="274"/>
      <c r="AP330" s="274"/>
    </row>
    <row r="331" spans="1:42" s="275" customFormat="1" ht="18.75" outlineLevel="1">
      <c r="A331" s="390">
        <f t="shared" si="19"/>
        <v>90</v>
      </c>
      <c r="B331" s="391">
        <v>30</v>
      </c>
      <c r="C331" s="391">
        <v>110</v>
      </c>
      <c r="D331" s="391"/>
      <c r="E331" s="372" t="s">
        <v>502</v>
      </c>
      <c r="F331" s="277"/>
      <c r="G331" s="568"/>
      <c r="H331" s="525"/>
      <c r="I331" s="320"/>
      <c r="J331" s="525"/>
      <c r="K331" s="569"/>
      <c r="L331" s="313"/>
      <c r="M331" s="557"/>
      <c r="N331" s="552"/>
      <c r="O331" s="320"/>
      <c r="P331" s="525"/>
      <c r="Q331" s="538"/>
      <c r="R331" s="313"/>
      <c r="S331" s="557"/>
      <c r="T331" s="560"/>
      <c r="U331" s="320"/>
      <c r="V331" s="525"/>
      <c r="W331" s="538"/>
      <c r="X331" s="313"/>
      <c r="Y331" s="558"/>
      <c r="Z331" s="555"/>
      <c r="AA331" s="320"/>
      <c r="AB331" s="525"/>
      <c r="AC331" s="558"/>
      <c r="AD331" s="313"/>
      <c r="AE331" s="533"/>
      <c r="AF331" s="535"/>
      <c r="AG331" s="320"/>
      <c r="AH331" s="525"/>
      <c r="AI331" s="537"/>
      <c r="AJ331" s="346"/>
      <c r="AK331" s="302"/>
      <c r="AL331" s="274"/>
      <c r="AM331" s="274"/>
      <c r="AN331" s="274"/>
      <c r="AO331" s="274"/>
      <c r="AP331" s="274"/>
    </row>
    <row r="332" spans="1:42" s="275" customFormat="1" ht="18.75" outlineLevel="1">
      <c r="A332" s="390">
        <f t="shared" si="19"/>
        <v>90</v>
      </c>
      <c r="B332" s="391">
        <v>30</v>
      </c>
      <c r="C332" s="391">
        <v>120</v>
      </c>
      <c r="D332" s="391"/>
      <c r="E332" s="372" t="s">
        <v>493</v>
      </c>
      <c r="F332" s="277"/>
      <c r="G332" s="568"/>
      <c r="H332" s="525"/>
      <c r="I332" s="320"/>
      <c r="J332" s="525"/>
      <c r="K332" s="569"/>
      <c r="L332" s="313"/>
      <c r="M332" s="557"/>
      <c r="N332" s="552"/>
      <c r="O332" s="320"/>
      <c r="P332" s="525"/>
      <c r="Q332" s="538"/>
      <c r="R332" s="313"/>
      <c r="S332" s="557"/>
      <c r="T332" s="560"/>
      <c r="U332" s="320"/>
      <c r="V332" s="525"/>
      <c r="W332" s="538"/>
      <c r="X332" s="313"/>
      <c r="Y332" s="558"/>
      <c r="Z332" s="555"/>
      <c r="AA332" s="320"/>
      <c r="AB332" s="525"/>
      <c r="AC332" s="558"/>
      <c r="AD332" s="313"/>
      <c r="AE332" s="533"/>
      <c r="AF332" s="535"/>
      <c r="AG332" s="320"/>
      <c r="AH332" s="525"/>
      <c r="AI332" s="537"/>
      <c r="AJ332" s="346"/>
      <c r="AK332" s="302"/>
      <c r="AL332" s="274"/>
      <c r="AM332" s="274"/>
      <c r="AN332" s="274"/>
      <c r="AO332" s="274"/>
      <c r="AP332" s="274"/>
    </row>
    <row r="333" spans="1:42" s="275" customFormat="1" ht="18.75" outlineLevel="1">
      <c r="A333" s="390">
        <f t="shared" si="19"/>
        <v>90</v>
      </c>
      <c r="B333" s="391">
        <v>30</v>
      </c>
      <c r="C333" s="391">
        <v>130</v>
      </c>
      <c r="D333" s="391"/>
      <c r="E333" s="372" t="s">
        <v>494</v>
      </c>
      <c r="F333" s="277"/>
      <c r="G333" s="568"/>
      <c r="H333" s="525"/>
      <c r="I333" s="320"/>
      <c r="J333" s="525"/>
      <c r="K333" s="569"/>
      <c r="L333" s="313"/>
      <c r="M333" s="557"/>
      <c r="N333" s="552"/>
      <c r="O333" s="320"/>
      <c r="P333" s="525"/>
      <c r="Q333" s="538"/>
      <c r="R333" s="313"/>
      <c r="S333" s="557"/>
      <c r="T333" s="560"/>
      <c r="U333" s="320"/>
      <c r="V333" s="525"/>
      <c r="W333" s="538"/>
      <c r="X333" s="313"/>
      <c r="Y333" s="558"/>
      <c r="Z333" s="555"/>
      <c r="AA333" s="320"/>
      <c r="AB333" s="525"/>
      <c r="AC333" s="558"/>
      <c r="AD333" s="313"/>
      <c r="AE333" s="533"/>
      <c r="AF333" s="535"/>
      <c r="AG333" s="320"/>
      <c r="AH333" s="525"/>
      <c r="AI333" s="537"/>
      <c r="AJ333" s="346"/>
      <c r="AK333" s="302"/>
      <c r="AL333" s="274"/>
      <c r="AM333" s="274"/>
      <c r="AN333" s="274"/>
      <c r="AO333" s="274"/>
      <c r="AP333" s="274"/>
    </row>
    <row r="334" spans="1:42" s="275" customFormat="1" ht="18.75" outlineLevel="1">
      <c r="A334" s="390">
        <f t="shared" si="19"/>
        <v>90</v>
      </c>
      <c r="B334" s="391">
        <v>30</v>
      </c>
      <c r="C334" s="391">
        <v>140</v>
      </c>
      <c r="D334" s="391"/>
      <c r="E334" s="372" t="s">
        <v>495</v>
      </c>
      <c r="F334" s="277"/>
      <c r="G334" s="568"/>
      <c r="H334" s="525"/>
      <c r="I334" s="320"/>
      <c r="J334" s="525"/>
      <c r="K334" s="569"/>
      <c r="L334" s="313"/>
      <c r="M334" s="557"/>
      <c r="N334" s="552"/>
      <c r="O334" s="320"/>
      <c r="P334" s="525"/>
      <c r="Q334" s="538"/>
      <c r="R334" s="313"/>
      <c r="S334" s="557"/>
      <c r="T334" s="560"/>
      <c r="U334" s="320"/>
      <c r="V334" s="525"/>
      <c r="W334" s="538"/>
      <c r="X334" s="313"/>
      <c r="Y334" s="558"/>
      <c r="Z334" s="555"/>
      <c r="AA334" s="320"/>
      <c r="AB334" s="525"/>
      <c r="AC334" s="558"/>
      <c r="AD334" s="313"/>
      <c r="AE334" s="533"/>
      <c r="AF334" s="535"/>
      <c r="AG334" s="320"/>
      <c r="AH334" s="525"/>
      <c r="AI334" s="537"/>
      <c r="AJ334" s="346"/>
      <c r="AK334" s="22"/>
      <c r="AL334" s="274"/>
      <c r="AM334" s="274"/>
      <c r="AN334" s="274"/>
      <c r="AO334" s="274"/>
      <c r="AP334" s="274"/>
    </row>
    <row r="335" spans="1:42" s="275" customFormat="1" ht="18.75" outlineLevel="1">
      <c r="A335" s="390">
        <f t="shared" si="19"/>
        <v>90</v>
      </c>
      <c r="B335" s="391">
        <v>30</v>
      </c>
      <c r="C335" s="391">
        <v>150</v>
      </c>
      <c r="D335" s="391"/>
      <c r="E335" s="372" t="s">
        <v>496</v>
      </c>
      <c r="F335" s="277"/>
      <c r="G335" s="568"/>
      <c r="H335" s="525"/>
      <c r="I335" s="320"/>
      <c r="J335" s="525"/>
      <c r="K335" s="569"/>
      <c r="L335" s="313"/>
      <c r="M335" s="557"/>
      <c r="N335" s="552"/>
      <c r="O335" s="320"/>
      <c r="P335" s="525"/>
      <c r="Q335" s="538"/>
      <c r="R335" s="313"/>
      <c r="S335" s="557"/>
      <c r="T335" s="560"/>
      <c r="U335" s="320"/>
      <c r="V335" s="525"/>
      <c r="W335" s="538"/>
      <c r="X335" s="313"/>
      <c r="Y335" s="558"/>
      <c r="Z335" s="555"/>
      <c r="AA335" s="320"/>
      <c r="AB335" s="525"/>
      <c r="AC335" s="558"/>
      <c r="AD335" s="313"/>
      <c r="AE335" s="533"/>
      <c r="AF335" s="535"/>
      <c r="AG335" s="320"/>
      <c r="AH335" s="525"/>
      <c r="AI335" s="537"/>
      <c r="AJ335" s="346"/>
      <c r="AK335" s="302"/>
      <c r="AL335" s="274"/>
      <c r="AM335" s="274"/>
      <c r="AN335" s="274"/>
      <c r="AO335" s="274"/>
      <c r="AP335" s="274"/>
    </row>
    <row r="336" spans="1:42" s="275" customFormat="1" ht="18.75" outlineLevel="1">
      <c r="A336" s="390">
        <f t="shared" si="19"/>
        <v>90</v>
      </c>
      <c r="B336" s="391">
        <v>30</v>
      </c>
      <c r="C336" s="391">
        <v>160</v>
      </c>
      <c r="D336" s="391"/>
      <c r="E336" s="372" t="s">
        <v>503</v>
      </c>
      <c r="F336" s="277"/>
      <c r="G336" s="568"/>
      <c r="H336" s="525"/>
      <c r="I336" s="320"/>
      <c r="J336" s="525"/>
      <c r="K336" s="569"/>
      <c r="L336" s="313"/>
      <c r="M336" s="557"/>
      <c r="N336" s="552"/>
      <c r="O336" s="320"/>
      <c r="P336" s="525"/>
      <c r="Q336" s="538"/>
      <c r="R336" s="313"/>
      <c r="S336" s="557"/>
      <c r="T336" s="560"/>
      <c r="U336" s="320"/>
      <c r="V336" s="525"/>
      <c r="W336" s="538"/>
      <c r="X336" s="313"/>
      <c r="Y336" s="558"/>
      <c r="Z336" s="555"/>
      <c r="AA336" s="320"/>
      <c r="AB336" s="525"/>
      <c r="AC336" s="558"/>
      <c r="AD336" s="313"/>
      <c r="AE336" s="533"/>
      <c r="AF336" s="535"/>
      <c r="AG336" s="320"/>
      <c r="AH336" s="525"/>
      <c r="AI336" s="537"/>
      <c r="AJ336" s="346"/>
      <c r="AK336" s="302"/>
      <c r="AL336" s="274"/>
      <c r="AM336" s="274"/>
      <c r="AN336" s="274"/>
      <c r="AO336" s="274"/>
      <c r="AP336" s="274"/>
    </row>
    <row r="337" spans="1:42" s="275" customFormat="1" ht="18.75" outlineLevel="1">
      <c r="A337" s="390">
        <f t="shared" si="19"/>
        <v>90</v>
      </c>
      <c r="B337" s="391">
        <v>30</v>
      </c>
      <c r="C337" s="391">
        <v>170</v>
      </c>
      <c r="D337" s="391"/>
      <c r="E337" s="372" t="s">
        <v>490</v>
      </c>
      <c r="F337" s="277"/>
      <c r="G337" s="568"/>
      <c r="H337" s="525"/>
      <c r="I337" s="320"/>
      <c r="J337" s="525"/>
      <c r="K337" s="569"/>
      <c r="L337" s="313"/>
      <c r="M337" s="557"/>
      <c r="N337" s="552"/>
      <c r="O337" s="320"/>
      <c r="P337" s="525"/>
      <c r="Q337" s="538"/>
      <c r="R337" s="313"/>
      <c r="S337" s="557"/>
      <c r="T337" s="560"/>
      <c r="U337" s="320"/>
      <c r="V337" s="525"/>
      <c r="W337" s="538"/>
      <c r="X337" s="313"/>
      <c r="Y337" s="558"/>
      <c r="Z337" s="555"/>
      <c r="AA337" s="320"/>
      <c r="AB337" s="525"/>
      <c r="AC337" s="558"/>
      <c r="AD337" s="313"/>
      <c r="AE337" s="533"/>
      <c r="AF337" s="535"/>
      <c r="AG337" s="320"/>
      <c r="AH337" s="525"/>
      <c r="AI337" s="537"/>
      <c r="AJ337" s="346"/>
      <c r="AK337" s="302"/>
      <c r="AL337" s="274"/>
      <c r="AM337" s="274"/>
      <c r="AN337" s="274"/>
      <c r="AO337" s="274"/>
      <c r="AP337" s="274"/>
    </row>
    <row r="338" spans="1:42" s="275" customFormat="1" ht="7.5" customHeight="1" outlineLevel="1">
      <c r="A338" s="390"/>
      <c r="B338" s="391"/>
      <c r="C338" s="391"/>
      <c r="D338" s="391"/>
      <c r="E338" s="372"/>
      <c r="F338" s="277"/>
      <c r="G338" s="568"/>
      <c r="H338" s="525"/>
      <c r="I338" s="320"/>
      <c r="J338" s="525"/>
      <c r="K338" s="569"/>
      <c r="L338" s="313"/>
      <c r="M338" s="557"/>
      <c r="N338" s="552"/>
      <c r="O338" s="320"/>
      <c r="P338" s="525"/>
      <c r="Q338" s="538"/>
      <c r="R338" s="313"/>
      <c r="S338" s="557"/>
      <c r="T338" s="560"/>
      <c r="U338" s="320"/>
      <c r="V338" s="525"/>
      <c r="W338" s="538"/>
      <c r="X338" s="313"/>
      <c r="Y338" s="558"/>
      <c r="Z338" s="555"/>
      <c r="AA338" s="320"/>
      <c r="AB338" s="525"/>
      <c r="AC338" s="558"/>
      <c r="AD338" s="313"/>
      <c r="AE338" s="533"/>
      <c r="AF338" s="535"/>
      <c r="AG338" s="320"/>
      <c r="AH338" s="525"/>
      <c r="AI338" s="537"/>
      <c r="AJ338" s="346"/>
      <c r="AK338" s="302"/>
      <c r="AL338" s="274"/>
      <c r="AM338" s="274"/>
      <c r="AN338" s="274"/>
      <c r="AO338" s="274"/>
      <c r="AP338" s="274"/>
    </row>
    <row r="339" spans="1:36" ht="18.75">
      <c r="A339" s="359">
        <f>'ПРОЦЕССЫ И ЗАДАЧИ КРАТКО'!A56</f>
        <v>90</v>
      </c>
      <c r="B339" s="360">
        <f>'ПРОЦЕССЫ И ЗАДАЧИ КРАТКО'!B56</f>
        <v>40</v>
      </c>
      <c r="C339" s="391">
        <v>0</v>
      </c>
      <c r="D339" s="360">
        <f>'ПРОЦЕССЫ И ЗАДАЧИ КРАТКО'!D56</f>
        <v>0</v>
      </c>
      <c r="E339" s="361" t="str">
        <f>'ПРОЦЕССЫ И ЗАДАЧИ КРАТКО'!E56</f>
        <v>·     Задачи государственного управления территорией</v>
      </c>
      <c r="F339" s="276"/>
      <c r="G339" s="568"/>
      <c r="H339" s="525"/>
      <c r="I339" s="320"/>
      <c r="J339" s="525"/>
      <c r="K339" s="569"/>
      <c r="L339" s="313"/>
      <c r="M339" s="557"/>
      <c r="N339" s="552"/>
      <c r="O339" s="320"/>
      <c r="P339" s="525"/>
      <c r="Q339" s="538"/>
      <c r="R339" s="313"/>
      <c r="S339" s="557"/>
      <c r="T339" s="560"/>
      <c r="U339" s="320"/>
      <c r="V339" s="525"/>
      <c r="W339" s="538"/>
      <c r="X339" s="313"/>
      <c r="Y339" s="558"/>
      <c r="Z339" s="555"/>
      <c r="AA339" s="320"/>
      <c r="AB339" s="525"/>
      <c r="AC339" s="558"/>
      <c r="AD339" s="313"/>
      <c r="AE339" s="533"/>
      <c r="AF339" s="535"/>
      <c r="AG339" s="320"/>
      <c r="AH339" s="525"/>
      <c r="AI339" s="537"/>
      <c r="AJ339" s="346"/>
    </row>
    <row r="340" spans="1:42" s="275" customFormat="1" ht="18.75" outlineLevel="1">
      <c r="A340" s="390">
        <f>$A$339</f>
        <v>90</v>
      </c>
      <c r="B340" s="391">
        <v>40</v>
      </c>
      <c r="C340" s="391">
        <v>10</v>
      </c>
      <c r="D340" s="391"/>
      <c r="E340" s="372" t="s">
        <v>504</v>
      </c>
      <c r="F340" s="277"/>
      <c r="G340" s="568"/>
      <c r="H340" s="525"/>
      <c r="I340" s="320"/>
      <c r="J340" s="525"/>
      <c r="K340" s="569"/>
      <c r="L340" s="313"/>
      <c r="M340" s="557"/>
      <c r="N340" s="552"/>
      <c r="O340" s="320"/>
      <c r="P340" s="525"/>
      <c r="Q340" s="538"/>
      <c r="R340" s="313"/>
      <c r="S340" s="557"/>
      <c r="T340" s="560"/>
      <c r="U340" s="320"/>
      <c r="V340" s="525"/>
      <c r="W340" s="538"/>
      <c r="X340" s="313"/>
      <c r="Y340" s="558"/>
      <c r="Z340" s="555"/>
      <c r="AA340" s="320"/>
      <c r="AB340" s="525"/>
      <c r="AC340" s="558"/>
      <c r="AD340" s="313"/>
      <c r="AE340" s="533"/>
      <c r="AF340" s="535"/>
      <c r="AG340" s="320"/>
      <c r="AH340" s="525"/>
      <c r="AI340" s="537"/>
      <c r="AJ340" s="346"/>
      <c r="AK340" s="302"/>
      <c r="AL340" s="274"/>
      <c r="AM340" s="274"/>
      <c r="AN340" s="274"/>
      <c r="AO340" s="274"/>
      <c r="AP340" s="274"/>
    </row>
    <row r="341" spans="1:42" s="275" customFormat="1" ht="18.75" outlineLevel="1">
      <c r="A341" s="390">
        <f>$A$339</f>
        <v>90</v>
      </c>
      <c r="B341" s="391">
        <v>40</v>
      </c>
      <c r="C341" s="391">
        <v>20</v>
      </c>
      <c r="D341" s="391"/>
      <c r="E341" s="372" t="s">
        <v>457</v>
      </c>
      <c r="F341" s="277"/>
      <c r="G341" s="568"/>
      <c r="H341" s="525"/>
      <c r="I341" s="320"/>
      <c r="J341" s="525"/>
      <c r="K341" s="569"/>
      <c r="L341" s="313"/>
      <c r="M341" s="557"/>
      <c r="N341" s="552"/>
      <c r="O341" s="320"/>
      <c r="P341" s="525"/>
      <c r="Q341" s="538"/>
      <c r="R341" s="313"/>
      <c r="S341" s="557"/>
      <c r="T341" s="560"/>
      <c r="U341" s="320"/>
      <c r="V341" s="525"/>
      <c r="W341" s="538"/>
      <c r="X341" s="313"/>
      <c r="Y341" s="558"/>
      <c r="Z341" s="555"/>
      <c r="AA341" s="320"/>
      <c r="AB341" s="525"/>
      <c r="AC341" s="558"/>
      <c r="AD341" s="313"/>
      <c r="AE341" s="533"/>
      <c r="AF341" s="535"/>
      <c r="AG341" s="320"/>
      <c r="AH341" s="525"/>
      <c r="AI341" s="537"/>
      <c r="AJ341" s="346"/>
      <c r="AK341" s="302"/>
      <c r="AL341" s="274"/>
      <c r="AM341" s="274"/>
      <c r="AN341" s="274"/>
      <c r="AO341" s="274"/>
      <c r="AP341" s="274"/>
    </row>
    <row r="342" spans="1:42" s="275" customFormat="1" ht="18.75" outlineLevel="1">
      <c r="A342" s="390">
        <f>$A$339</f>
        <v>90</v>
      </c>
      <c r="B342" s="391">
        <v>40</v>
      </c>
      <c r="C342" s="391">
        <v>30</v>
      </c>
      <c r="D342" s="391"/>
      <c r="E342" s="372" t="s">
        <v>458</v>
      </c>
      <c r="F342" s="277"/>
      <c r="G342" s="568"/>
      <c r="H342" s="525"/>
      <c r="I342" s="320"/>
      <c r="J342" s="525"/>
      <c r="K342" s="569"/>
      <c r="L342" s="313"/>
      <c r="M342" s="557"/>
      <c r="N342" s="552"/>
      <c r="O342" s="320"/>
      <c r="P342" s="525"/>
      <c r="Q342" s="538"/>
      <c r="R342" s="313"/>
      <c r="S342" s="557"/>
      <c r="T342" s="560"/>
      <c r="U342" s="320"/>
      <c r="V342" s="525"/>
      <c r="W342" s="538"/>
      <c r="X342" s="313"/>
      <c r="Y342" s="558"/>
      <c r="Z342" s="555"/>
      <c r="AA342" s="320"/>
      <c r="AB342" s="525"/>
      <c r="AC342" s="558"/>
      <c r="AD342" s="313"/>
      <c r="AE342" s="533"/>
      <c r="AF342" s="535"/>
      <c r="AG342" s="320"/>
      <c r="AH342" s="525"/>
      <c r="AI342" s="537"/>
      <c r="AJ342" s="346"/>
      <c r="AK342" s="302"/>
      <c r="AL342" s="274"/>
      <c r="AM342" s="274"/>
      <c r="AN342" s="274"/>
      <c r="AO342" s="274"/>
      <c r="AP342" s="274"/>
    </row>
    <row r="343" spans="1:42" s="275" customFormat="1" ht="18.75" outlineLevel="1">
      <c r="A343" s="390">
        <f>$A$339</f>
        <v>90</v>
      </c>
      <c r="B343" s="391">
        <v>40</v>
      </c>
      <c r="C343" s="391">
        <v>40</v>
      </c>
      <c r="D343" s="391"/>
      <c r="E343" s="372" t="s">
        <v>459</v>
      </c>
      <c r="F343" s="277"/>
      <c r="G343" s="568"/>
      <c r="H343" s="525"/>
      <c r="I343" s="320"/>
      <c r="J343" s="525"/>
      <c r="K343" s="569"/>
      <c r="L343" s="313"/>
      <c r="M343" s="557"/>
      <c r="N343" s="552"/>
      <c r="O343" s="320"/>
      <c r="P343" s="525"/>
      <c r="Q343" s="538"/>
      <c r="R343" s="313"/>
      <c r="S343" s="557"/>
      <c r="T343" s="560"/>
      <c r="U343" s="320"/>
      <c r="V343" s="525"/>
      <c r="W343" s="538"/>
      <c r="X343" s="313"/>
      <c r="Y343" s="558"/>
      <c r="Z343" s="555"/>
      <c r="AA343" s="320"/>
      <c r="AB343" s="525"/>
      <c r="AC343" s="558"/>
      <c r="AD343" s="313"/>
      <c r="AE343" s="533"/>
      <c r="AF343" s="535"/>
      <c r="AG343" s="320"/>
      <c r="AH343" s="525"/>
      <c r="AI343" s="537"/>
      <c r="AJ343" s="346"/>
      <c r="AK343" s="302"/>
      <c r="AL343" s="274"/>
      <c r="AM343" s="274"/>
      <c r="AN343" s="274"/>
      <c r="AO343" s="274"/>
      <c r="AP343" s="274"/>
    </row>
    <row r="344" spans="1:42" s="275" customFormat="1" ht="7.5" customHeight="1">
      <c r="A344" s="390"/>
      <c r="B344" s="391"/>
      <c r="C344" s="391"/>
      <c r="D344" s="391"/>
      <c r="E344" s="372"/>
      <c r="F344" s="277"/>
      <c r="G344" s="568"/>
      <c r="H344" s="525"/>
      <c r="I344" s="320"/>
      <c r="J344" s="525"/>
      <c r="K344" s="569"/>
      <c r="L344" s="313"/>
      <c r="M344" s="557"/>
      <c r="N344" s="552"/>
      <c r="O344" s="320"/>
      <c r="P344" s="525"/>
      <c r="Q344" s="538"/>
      <c r="R344" s="313"/>
      <c r="S344" s="557"/>
      <c r="T344" s="560"/>
      <c r="U344" s="320"/>
      <c r="V344" s="525"/>
      <c r="W344" s="538"/>
      <c r="X344" s="313"/>
      <c r="Y344" s="558"/>
      <c r="Z344" s="555"/>
      <c r="AA344" s="320"/>
      <c r="AB344" s="525"/>
      <c r="AC344" s="558"/>
      <c r="AD344" s="313"/>
      <c r="AE344" s="533"/>
      <c r="AF344" s="535"/>
      <c r="AG344" s="320"/>
      <c r="AH344" s="525"/>
      <c r="AI344" s="537"/>
      <c r="AJ344" s="346"/>
      <c r="AK344" s="22"/>
      <c r="AL344" s="274"/>
      <c r="AM344" s="274"/>
      <c r="AN344" s="274"/>
      <c r="AO344" s="274"/>
      <c r="AP344" s="274"/>
    </row>
    <row r="345" spans="1:42" s="267" customFormat="1" ht="20.25">
      <c r="A345" s="355">
        <f>'ПРОЦЕССЫ И ЗАДАЧИ КРАТКО'!A57</f>
        <v>100</v>
      </c>
      <c r="B345" s="356">
        <f>'ПРОЦЕССЫ И ЗАДАЧИ КРАТКО'!B57</f>
        <v>0</v>
      </c>
      <c r="C345" s="356">
        <f>'ПРОЦЕССЫ И ЗАДАЧИ КРАТКО'!C57</f>
        <v>0</v>
      </c>
      <c r="D345" s="356">
        <f>'ПРОЦЕССЫ И ЗАДАЧИ КРАТКО'!D57</f>
        <v>0</v>
      </c>
      <c r="E345" s="357" t="str">
        <f>'ПРОЦЕССЫ И ЗАДАЧИ КРАТКО'!E57</f>
        <v>Капитализация земли и недвижимости территории </v>
      </c>
      <c r="F345" s="67"/>
      <c r="G345" s="568"/>
      <c r="H345" s="525"/>
      <c r="I345" s="320"/>
      <c r="J345" s="525"/>
      <c r="K345" s="569"/>
      <c r="L345" s="313"/>
      <c r="M345" s="557"/>
      <c r="N345" s="552"/>
      <c r="O345" s="320"/>
      <c r="P345" s="525"/>
      <c r="Q345" s="538"/>
      <c r="R345" s="313"/>
      <c r="S345" s="557"/>
      <c r="T345" s="560"/>
      <c r="U345" s="320"/>
      <c r="V345" s="525"/>
      <c r="W345" s="538"/>
      <c r="X345" s="313"/>
      <c r="Y345" s="558"/>
      <c r="Z345" s="555"/>
      <c r="AA345" s="320"/>
      <c r="AB345" s="525"/>
      <c r="AC345" s="558"/>
      <c r="AD345" s="313"/>
      <c r="AE345" s="533"/>
      <c r="AF345" s="535"/>
      <c r="AG345" s="320"/>
      <c r="AH345" s="525"/>
      <c r="AI345" s="537"/>
      <c r="AJ345" s="346"/>
      <c r="AK345" s="302"/>
      <c r="AL345" s="266"/>
      <c r="AM345" s="266"/>
      <c r="AN345" s="266"/>
      <c r="AO345" s="266"/>
      <c r="AP345" s="266"/>
    </row>
    <row r="346" spans="1:37" ht="7.5" customHeight="1">
      <c r="A346" s="355"/>
      <c r="B346" s="356"/>
      <c r="C346" s="356"/>
      <c r="D346" s="356"/>
      <c r="E346" s="358"/>
      <c r="F346" s="288"/>
      <c r="G346" s="568"/>
      <c r="H346" s="525"/>
      <c r="I346" s="320"/>
      <c r="J346" s="525"/>
      <c r="K346" s="569"/>
      <c r="L346" s="313"/>
      <c r="M346" s="557"/>
      <c r="N346" s="552"/>
      <c r="O346" s="320"/>
      <c r="P346" s="525"/>
      <c r="Q346" s="538"/>
      <c r="R346" s="313"/>
      <c r="S346" s="557"/>
      <c r="T346" s="560"/>
      <c r="U346" s="320"/>
      <c r="V346" s="525"/>
      <c r="W346" s="538"/>
      <c r="X346" s="313"/>
      <c r="Y346" s="558"/>
      <c r="Z346" s="555"/>
      <c r="AA346" s="320"/>
      <c r="AB346" s="525"/>
      <c r="AC346" s="558"/>
      <c r="AD346" s="313"/>
      <c r="AE346" s="533"/>
      <c r="AF346" s="535"/>
      <c r="AG346" s="320"/>
      <c r="AH346" s="525"/>
      <c r="AI346" s="537"/>
      <c r="AJ346" s="346"/>
      <c r="AK346" s="302"/>
    </row>
    <row r="347" spans="1:37" ht="18.75">
      <c r="A347" s="359">
        <f>'ПРОЦЕССЫ И ЗАДАЧИ КРАТКО'!A58</f>
        <v>100</v>
      </c>
      <c r="B347" s="360">
        <f>'ПРОЦЕССЫ И ЗАДАЧИ КРАТКО'!B58</f>
        <v>10</v>
      </c>
      <c r="C347" s="360">
        <f>'ПРОЦЕССЫ И ЗАДАЧИ КРАТКО'!C58</f>
        <v>0</v>
      </c>
      <c r="D347" s="360">
        <f>'ПРОЦЕССЫ И ЗАДАЧИ КРАТКО'!D54</f>
        <v>0</v>
      </c>
      <c r="E347" s="361" t="str">
        <f>'ПРОЦЕССЫ И ЗАДАЧИ КРАТКО'!E58</f>
        <v>·     Задачи государственной регистрации прав на недвижимое имущество и сделок с ним</v>
      </c>
      <c r="F347" s="276"/>
      <c r="G347" s="568"/>
      <c r="H347" s="525"/>
      <c r="I347" s="320"/>
      <c r="J347" s="525"/>
      <c r="K347" s="569"/>
      <c r="L347" s="313"/>
      <c r="M347" s="557"/>
      <c r="N347" s="552"/>
      <c r="O347" s="320"/>
      <c r="P347" s="525"/>
      <c r="Q347" s="538"/>
      <c r="R347" s="313"/>
      <c r="S347" s="557"/>
      <c r="T347" s="560"/>
      <c r="U347" s="320"/>
      <c r="V347" s="525"/>
      <c r="W347" s="538"/>
      <c r="X347" s="313"/>
      <c r="Y347" s="558"/>
      <c r="Z347" s="555"/>
      <c r="AA347" s="320"/>
      <c r="AB347" s="525"/>
      <c r="AC347" s="558"/>
      <c r="AD347" s="313"/>
      <c r="AE347" s="533"/>
      <c r="AF347" s="535"/>
      <c r="AG347" s="320"/>
      <c r="AH347" s="525"/>
      <c r="AI347" s="537"/>
      <c r="AJ347" s="346"/>
      <c r="AK347" s="302"/>
    </row>
    <row r="348" spans="1:37" ht="18.75">
      <c r="A348" s="359">
        <f aca="true" t="shared" si="20" ref="A348:A353">$A$347</f>
        <v>100</v>
      </c>
      <c r="B348" s="360">
        <f aca="true" t="shared" si="21" ref="B348:B353">$B$347</f>
        <v>10</v>
      </c>
      <c r="C348" s="360">
        <v>10</v>
      </c>
      <c r="D348" s="360"/>
      <c r="E348" s="368" t="s">
        <v>552</v>
      </c>
      <c r="F348" s="276"/>
      <c r="G348" s="568"/>
      <c r="H348" s="525"/>
      <c r="I348" s="320"/>
      <c r="J348" s="525"/>
      <c r="K348" s="569"/>
      <c r="L348" s="313"/>
      <c r="M348" s="557"/>
      <c r="N348" s="552"/>
      <c r="O348" s="320"/>
      <c r="P348" s="525"/>
      <c r="Q348" s="538"/>
      <c r="R348" s="313"/>
      <c r="S348" s="557"/>
      <c r="T348" s="560"/>
      <c r="U348" s="320"/>
      <c r="V348" s="525"/>
      <c r="W348" s="538"/>
      <c r="X348" s="313"/>
      <c r="Y348" s="558"/>
      <c r="Z348" s="555"/>
      <c r="AA348" s="320"/>
      <c r="AB348" s="525"/>
      <c r="AC348" s="558"/>
      <c r="AD348" s="313"/>
      <c r="AE348" s="533"/>
      <c r="AF348" s="535"/>
      <c r="AG348" s="320"/>
      <c r="AH348" s="525"/>
      <c r="AI348" s="537"/>
      <c r="AJ348" s="346"/>
      <c r="AK348" s="302"/>
    </row>
    <row r="349" spans="1:37" ht="18.75">
      <c r="A349" s="359">
        <f t="shared" si="20"/>
        <v>100</v>
      </c>
      <c r="B349" s="360">
        <f t="shared" si="21"/>
        <v>10</v>
      </c>
      <c r="C349" s="360">
        <v>20</v>
      </c>
      <c r="D349" s="360"/>
      <c r="E349" s="368" t="s">
        <v>548</v>
      </c>
      <c r="F349" s="276"/>
      <c r="G349" s="568"/>
      <c r="H349" s="525"/>
      <c r="I349" s="320"/>
      <c r="J349" s="525"/>
      <c r="K349" s="569"/>
      <c r="L349" s="313"/>
      <c r="M349" s="557"/>
      <c r="N349" s="552"/>
      <c r="O349" s="320"/>
      <c r="P349" s="525"/>
      <c r="Q349" s="538"/>
      <c r="R349" s="313"/>
      <c r="S349" s="557"/>
      <c r="T349" s="560"/>
      <c r="U349" s="320"/>
      <c r="V349" s="525"/>
      <c r="W349" s="538"/>
      <c r="X349" s="313"/>
      <c r="Y349" s="558"/>
      <c r="Z349" s="555"/>
      <c r="AA349" s="320"/>
      <c r="AB349" s="525"/>
      <c r="AC349" s="558"/>
      <c r="AD349" s="313"/>
      <c r="AE349" s="533"/>
      <c r="AF349" s="535"/>
      <c r="AG349" s="320"/>
      <c r="AH349" s="525"/>
      <c r="AI349" s="537"/>
      <c r="AJ349" s="346"/>
      <c r="AK349" s="302"/>
    </row>
    <row r="350" spans="1:37" ht="18.75">
      <c r="A350" s="359">
        <f t="shared" si="20"/>
        <v>100</v>
      </c>
      <c r="B350" s="360">
        <f t="shared" si="21"/>
        <v>10</v>
      </c>
      <c r="C350" s="360">
        <v>30</v>
      </c>
      <c r="D350" s="360"/>
      <c r="E350" s="368" t="s">
        <v>549</v>
      </c>
      <c r="F350" s="276"/>
      <c r="G350" s="568"/>
      <c r="H350" s="525"/>
      <c r="I350" s="320"/>
      <c r="J350" s="525"/>
      <c r="K350" s="569"/>
      <c r="L350" s="313"/>
      <c r="M350" s="557"/>
      <c r="N350" s="552"/>
      <c r="O350" s="320"/>
      <c r="P350" s="525"/>
      <c r="Q350" s="538"/>
      <c r="R350" s="313"/>
      <c r="S350" s="557"/>
      <c r="T350" s="560"/>
      <c r="U350" s="320"/>
      <c r="V350" s="525"/>
      <c r="W350" s="538"/>
      <c r="X350" s="313"/>
      <c r="Y350" s="558"/>
      <c r="Z350" s="555"/>
      <c r="AA350" s="320"/>
      <c r="AB350" s="525"/>
      <c r="AC350" s="558"/>
      <c r="AD350" s="313"/>
      <c r="AE350" s="533"/>
      <c r="AF350" s="535"/>
      <c r="AG350" s="320"/>
      <c r="AH350" s="525"/>
      <c r="AI350" s="537"/>
      <c r="AJ350" s="346"/>
      <c r="AK350" s="302"/>
    </row>
    <row r="351" spans="1:36" ht="18.75">
      <c r="A351" s="359">
        <f t="shared" si="20"/>
        <v>100</v>
      </c>
      <c r="B351" s="360">
        <f t="shared" si="21"/>
        <v>10</v>
      </c>
      <c r="C351" s="360">
        <v>40</v>
      </c>
      <c r="D351" s="360"/>
      <c r="E351" s="368" t="s">
        <v>550</v>
      </c>
      <c r="F351" s="276"/>
      <c r="G351" s="568"/>
      <c r="H351" s="525"/>
      <c r="I351" s="320"/>
      <c r="J351" s="525"/>
      <c r="K351" s="569"/>
      <c r="L351" s="313"/>
      <c r="M351" s="557"/>
      <c r="N351" s="552"/>
      <c r="O351" s="320"/>
      <c r="P351" s="525"/>
      <c r="Q351" s="538"/>
      <c r="R351" s="313"/>
      <c r="S351" s="557"/>
      <c r="T351" s="560"/>
      <c r="U351" s="320"/>
      <c r="V351" s="525"/>
      <c r="W351" s="538"/>
      <c r="X351" s="313"/>
      <c r="Y351" s="558"/>
      <c r="Z351" s="555"/>
      <c r="AA351" s="320"/>
      <c r="AB351" s="525"/>
      <c r="AC351" s="558"/>
      <c r="AD351" s="313"/>
      <c r="AE351" s="533"/>
      <c r="AF351" s="535"/>
      <c r="AG351" s="320"/>
      <c r="AH351" s="525"/>
      <c r="AI351" s="537"/>
      <c r="AJ351" s="346"/>
    </row>
    <row r="352" spans="1:37" ht="18.75">
      <c r="A352" s="359">
        <f t="shared" si="20"/>
        <v>100</v>
      </c>
      <c r="B352" s="360">
        <f t="shared" si="21"/>
        <v>10</v>
      </c>
      <c r="C352" s="360">
        <v>50</v>
      </c>
      <c r="D352" s="360"/>
      <c r="E352" s="368" t="s">
        <v>551</v>
      </c>
      <c r="F352" s="276"/>
      <c r="G352" s="568"/>
      <c r="H352" s="525"/>
      <c r="I352" s="320"/>
      <c r="J352" s="525"/>
      <c r="K352" s="569"/>
      <c r="L352" s="313"/>
      <c r="M352" s="557"/>
      <c r="N352" s="552"/>
      <c r="O352" s="320"/>
      <c r="P352" s="525"/>
      <c r="Q352" s="538"/>
      <c r="R352" s="313"/>
      <c r="S352" s="557"/>
      <c r="T352" s="560"/>
      <c r="U352" s="320"/>
      <c r="V352" s="525"/>
      <c r="W352" s="538"/>
      <c r="X352" s="313"/>
      <c r="Y352" s="558"/>
      <c r="Z352" s="555"/>
      <c r="AA352" s="320"/>
      <c r="AB352" s="525"/>
      <c r="AC352" s="558"/>
      <c r="AD352" s="313"/>
      <c r="AE352" s="533"/>
      <c r="AF352" s="535"/>
      <c r="AG352" s="320"/>
      <c r="AH352" s="525"/>
      <c r="AI352" s="537"/>
      <c r="AJ352" s="346"/>
      <c r="AK352" s="302"/>
    </row>
    <row r="353" spans="1:42" s="34" customFormat="1" ht="18.75" outlineLevel="1">
      <c r="A353" s="359">
        <f t="shared" si="20"/>
        <v>100</v>
      </c>
      <c r="B353" s="360">
        <f t="shared" si="21"/>
        <v>10</v>
      </c>
      <c r="C353" s="360">
        <v>60</v>
      </c>
      <c r="D353" s="367"/>
      <c r="E353" s="368" t="s">
        <v>481</v>
      </c>
      <c r="F353" s="36"/>
      <c r="G353" s="568"/>
      <c r="H353" s="525"/>
      <c r="I353" s="320"/>
      <c r="J353" s="525"/>
      <c r="K353" s="569"/>
      <c r="L353" s="313"/>
      <c r="M353" s="557"/>
      <c r="N353" s="552"/>
      <c r="O353" s="320"/>
      <c r="P353" s="525"/>
      <c r="Q353" s="538"/>
      <c r="R353" s="313"/>
      <c r="S353" s="557"/>
      <c r="T353" s="560"/>
      <c r="U353" s="320"/>
      <c r="V353" s="525"/>
      <c r="W353" s="538"/>
      <c r="X353" s="313"/>
      <c r="Y353" s="558"/>
      <c r="Z353" s="555"/>
      <c r="AA353" s="320"/>
      <c r="AB353" s="525"/>
      <c r="AC353" s="558"/>
      <c r="AD353" s="313"/>
      <c r="AE353" s="533"/>
      <c r="AF353" s="535"/>
      <c r="AG353" s="320"/>
      <c r="AH353" s="525"/>
      <c r="AI353" s="537"/>
      <c r="AJ353" s="346"/>
      <c r="AK353" s="302"/>
      <c r="AL353" s="33"/>
      <c r="AM353" s="33"/>
      <c r="AN353" s="33"/>
      <c r="AO353" s="33"/>
      <c r="AP353" s="33"/>
    </row>
    <row r="354" spans="1:42" s="34" customFormat="1" ht="7.5" customHeight="1" outlineLevel="1">
      <c r="A354" s="365"/>
      <c r="B354" s="366"/>
      <c r="C354" s="367"/>
      <c r="D354" s="367"/>
      <c r="E354" s="368"/>
      <c r="F354" s="36"/>
      <c r="G354" s="568"/>
      <c r="H354" s="525"/>
      <c r="I354" s="320"/>
      <c r="J354" s="525"/>
      <c r="K354" s="569"/>
      <c r="L354" s="313"/>
      <c r="M354" s="557"/>
      <c r="N354" s="552"/>
      <c r="O354" s="320"/>
      <c r="P354" s="525"/>
      <c r="Q354" s="538"/>
      <c r="R354" s="313"/>
      <c r="S354" s="557"/>
      <c r="T354" s="560"/>
      <c r="U354" s="320"/>
      <c r="V354" s="525"/>
      <c r="W354" s="538"/>
      <c r="X354" s="313"/>
      <c r="Y354" s="558"/>
      <c r="Z354" s="555"/>
      <c r="AA354" s="320"/>
      <c r="AB354" s="525"/>
      <c r="AC354" s="558"/>
      <c r="AD354" s="313"/>
      <c r="AE354" s="533"/>
      <c r="AF354" s="535"/>
      <c r="AG354" s="320"/>
      <c r="AH354" s="525"/>
      <c r="AI354" s="537"/>
      <c r="AJ354" s="346"/>
      <c r="AK354" s="302"/>
      <c r="AL354" s="33"/>
      <c r="AM354" s="33"/>
      <c r="AN354" s="33"/>
      <c r="AO354" s="33"/>
      <c r="AP354" s="33"/>
    </row>
    <row r="355" spans="1:37" ht="18.75">
      <c r="A355" s="359">
        <f>'ПРОЦЕССЫ И ЗАДАЧИ КРАТКО'!A54</f>
        <v>90</v>
      </c>
      <c r="B355" s="360">
        <f>'ПРОЦЕССЫ И ЗАДАЧИ КРАТКО'!B54</f>
        <v>20</v>
      </c>
      <c r="C355" s="360">
        <f>'ПРОЦЕССЫ И ЗАДАЧИ КРАТКО'!C54</f>
        <v>0</v>
      </c>
      <c r="D355" s="360">
        <f>'ПРОЦЕССЫ И ЗАДАЧИ КРАТКО'!D54</f>
        <v>0</v>
      </c>
      <c r="E355" s="361" t="str">
        <f>'ПРОЦЕССЫ И ЗАДАЧИ КРАТКО'!E59</f>
        <v>·     Задачи оценки стоимости земельных участков и объектов недвижимости</v>
      </c>
      <c r="F355" s="276"/>
      <c r="G355" s="568"/>
      <c r="H355" s="525"/>
      <c r="I355" s="320"/>
      <c r="J355" s="525"/>
      <c r="K355" s="569"/>
      <c r="L355" s="313"/>
      <c r="M355" s="557"/>
      <c r="N355" s="552"/>
      <c r="O355" s="320"/>
      <c r="P355" s="525"/>
      <c r="Q355" s="538"/>
      <c r="R355" s="313"/>
      <c r="S355" s="557"/>
      <c r="T355" s="560"/>
      <c r="U355" s="320"/>
      <c r="V355" s="525"/>
      <c r="W355" s="538"/>
      <c r="X355" s="313"/>
      <c r="Y355" s="558"/>
      <c r="Z355" s="555"/>
      <c r="AA355" s="320"/>
      <c r="AB355" s="525"/>
      <c r="AC355" s="558"/>
      <c r="AD355" s="313"/>
      <c r="AE355" s="533"/>
      <c r="AF355" s="535"/>
      <c r="AG355" s="320"/>
      <c r="AH355" s="525"/>
      <c r="AI355" s="537"/>
      <c r="AJ355" s="346"/>
      <c r="AK355" s="302"/>
    </row>
    <row r="356" spans="1:42" s="34" customFormat="1" ht="18.75" outlineLevel="1">
      <c r="A356" s="365">
        <f>$A$360</f>
        <v>100</v>
      </c>
      <c r="B356" s="366">
        <v>10</v>
      </c>
      <c r="C356" s="367">
        <v>10</v>
      </c>
      <c r="D356" s="367"/>
      <c r="E356" s="368" t="s">
        <v>554</v>
      </c>
      <c r="F356" s="36"/>
      <c r="G356" s="568"/>
      <c r="H356" s="525"/>
      <c r="I356" s="320"/>
      <c r="J356" s="525"/>
      <c r="K356" s="569"/>
      <c r="L356" s="313"/>
      <c r="M356" s="557"/>
      <c r="N356" s="552"/>
      <c r="O356" s="320"/>
      <c r="P356" s="525"/>
      <c r="Q356" s="538"/>
      <c r="R356" s="313"/>
      <c r="S356" s="557"/>
      <c r="T356" s="560"/>
      <c r="U356" s="320"/>
      <c r="V356" s="525"/>
      <c r="W356" s="538"/>
      <c r="X356" s="313"/>
      <c r="Y356" s="558"/>
      <c r="Z356" s="555"/>
      <c r="AA356" s="320"/>
      <c r="AB356" s="525"/>
      <c r="AC356" s="558"/>
      <c r="AD356" s="313"/>
      <c r="AE356" s="533"/>
      <c r="AF356" s="535"/>
      <c r="AG356" s="320"/>
      <c r="AH356" s="525"/>
      <c r="AI356" s="537"/>
      <c r="AJ356" s="346"/>
      <c r="AK356" s="302"/>
      <c r="AL356" s="33"/>
      <c r="AM356" s="33"/>
      <c r="AN356" s="33"/>
      <c r="AO356" s="33"/>
      <c r="AP356" s="33"/>
    </row>
    <row r="357" spans="1:42" s="34" customFormat="1" ht="18.75" outlineLevel="1">
      <c r="A357" s="365">
        <f>$A$360</f>
        <v>100</v>
      </c>
      <c r="B357" s="366">
        <v>10</v>
      </c>
      <c r="C357" s="367">
        <v>20</v>
      </c>
      <c r="D357" s="367"/>
      <c r="E357" s="368" t="s">
        <v>555</v>
      </c>
      <c r="F357" s="36"/>
      <c r="G357" s="568"/>
      <c r="H357" s="525"/>
      <c r="I357" s="320"/>
      <c r="J357" s="525"/>
      <c r="K357" s="569"/>
      <c r="L357" s="313"/>
      <c r="M357" s="557"/>
      <c r="N357" s="552"/>
      <c r="O357" s="320"/>
      <c r="P357" s="525"/>
      <c r="Q357" s="538"/>
      <c r="R357" s="313"/>
      <c r="S357" s="557"/>
      <c r="T357" s="560"/>
      <c r="U357" s="320"/>
      <c r="V357" s="525"/>
      <c r="W357" s="538"/>
      <c r="X357" s="313"/>
      <c r="Y357" s="558"/>
      <c r="Z357" s="555"/>
      <c r="AA357" s="320"/>
      <c r="AB357" s="525"/>
      <c r="AC357" s="558"/>
      <c r="AD357" s="313"/>
      <c r="AE357" s="533"/>
      <c r="AF357" s="535"/>
      <c r="AG357" s="320"/>
      <c r="AH357" s="525"/>
      <c r="AI357" s="537"/>
      <c r="AJ357" s="346"/>
      <c r="AK357" s="302"/>
      <c r="AL357" s="33"/>
      <c r="AM357" s="33"/>
      <c r="AN357" s="33"/>
      <c r="AO357" s="33"/>
      <c r="AP357" s="33"/>
    </row>
    <row r="358" spans="1:42" s="34" customFormat="1" ht="18.75" outlineLevel="1">
      <c r="A358" s="365">
        <f>$A$360</f>
        <v>100</v>
      </c>
      <c r="B358" s="366">
        <v>10</v>
      </c>
      <c r="C358" s="367">
        <v>30</v>
      </c>
      <c r="D358" s="367"/>
      <c r="E358" s="368" t="s">
        <v>556</v>
      </c>
      <c r="F358" s="36"/>
      <c r="G358" s="568"/>
      <c r="H358" s="525"/>
      <c r="I358" s="320"/>
      <c r="J358" s="525"/>
      <c r="K358" s="569"/>
      <c r="L358" s="313"/>
      <c r="M358" s="557"/>
      <c r="N358" s="552"/>
      <c r="O358" s="320"/>
      <c r="P358" s="525"/>
      <c r="Q358" s="538"/>
      <c r="R358" s="313"/>
      <c r="S358" s="557"/>
      <c r="T358" s="560"/>
      <c r="U358" s="320"/>
      <c r="V358" s="525"/>
      <c r="W358" s="538"/>
      <c r="X358" s="313"/>
      <c r="Y358" s="558"/>
      <c r="Z358" s="555"/>
      <c r="AA358" s="320"/>
      <c r="AB358" s="525"/>
      <c r="AC358" s="558"/>
      <c r="AD358" s="313"/>
      <c r="AE358" s="533"/>
      <c r="AF358" s="535"/>
      <c r="AG358" s="320"/>
      <c r="AH358" s="525"/>
      <c r="AI358" s="537"/>
      <c r="AJ358" s="346"/>
      <c r="AK358" s="22"/>
      <c r="AL358" s="33"/>
      <c r="AM358" s="33"/>
      <c r="AN358" s="33"/>
      <c r="AO358" s="33"/>
      <c r="AP358" s="33"/>
    </row>
    <row r="359" spans="1:42" s="34" customFormat="1" ht="7.5" customHeight="1" outlineLevel="1">
      <c r="A359" s="365"/>
      <c r="B359" s="366"/>
      <c r="C359" s="367"/>
      <c r="D359" s="367"/>
      <c r="E359" s="368"/>
      <c r="F359" s="36"/>
      <c r="G359" s="568"/>
      <c r="H359" s="525"/>
      <c r="I359" s="320"/>
      <c r="J359" s="525"/>
      <c r="K359" s="569"/>
      <c r="L359" s="313"/>
      <c r="M359" s="557"/>
      <c r="N359" s="552"/>
      <c r="O359" s="320"/>
      <c r="P359" s="525"/>
      <c r="Q359" s="538"/>
      <c r="R359" s="313"/>
      <c r="S359" s="557"/>
      <c r="T359" s="560"/>
      <c r="U359" s="320"/>
      <c r="V359" s="525"/>
      <c r="W359" s="538"/>
      <c r="X359" s="313"/>
      <c r="Y359" s="558"/>
      <c r="Z359" s="555"/>
      <c r="AA359" s="320"/>
      <c r="AB359" s="525"/>
      <c r="AC359" s="558"/>
      <c r="AD359" s="313"/>
      <c r="AE359" s="533"/>
      <c r="AF359" s="535"/>
      <c r="AG359" s="320"/>
      <c r="AH359" s="525"/>
      <c r="AI359" s="537"/>
      <c r="AJ359" s="346"/>
      <c r="AK359" s="302"/>
      <c r="AL359" s="33"/>
      <c r="AM359" s="33"/>
      <c r="AN359" s="33"/>
      <c r="AO359" s="33"/>
      <c r="AP359" s="33"/>
    </row>
    <row r="360" spans="1:37" ht="18.75">
      <c r="A360" s="359">
        <f>'ПРОЦЕССЫ И ЗАДАЧИ КРАТКО'!A60</f>
        <v>100</v>
      </c>
      <c r="B360" s="360">
        <f>'ПРОЦЕССЫ И ЗАДАЧИ КРАТКО'!B60</f>
        <v>30</v>
      </c>
      <c r="C360" s="360">
        <f>'ПРОЦЕССЫ И ЗАДАЧИ КРАТКО'!C60</f>
        <v>0</v>
      </c>
      <c r="D360" s="360">
        <f>'ПРОЦЕССЫ И ЗАДАЧИ КРАТКО'!D60</f>
        <v>0</v>
      </c>
      <c r="E360" s="361" t="str">
        <f>'ПРОЦЕССЫ И ЗАДАЧИ КРАТКО'!E60</f>
        <v>·     Задачи налогообложения недвижимости и бизнеса территории</v>
      </c>
      <c r="F360" s="276"/>
      <c r="G360" s="568"/>
      <c r="H360" s="525"/>
      <c r="I360" s="320"/>
      <c r="J360" s="525"/>
      <c r="K360" s="569"/>
      <c r="L360" s="313"/>
      <c r="M360" s="557"/>
      <c r="N360" s="552"/>
      <c r="O360" s="320"/>
      <c r="P360" s="525"/>
      <c r="Q360" s="538"/>
      <c r="R360" s="313"/>
      <c r="S360" s="557"/>
      <c r="T360" s="560"/>
      <c r="U360" s="320"/>
      <c r="V360" s="525"/>
      <c r="W360" s="538"/>
      <c r="X360" s="313"/>
      <c r="Y360" s="558"/>
      <c r="Z360" s="555"/>
      <c r="AA360" s="320"/>
      <c r="AB360" s="525"/>
      <c r="AC360" s="558"/>
      <c r="AD360" s="313"/>
      <c r="AE360" s="533"/>
      <c r="AF360" s="535"/>
      <c r="AG360" s="320"/>
      <c r="AH360" s="525"/>
      <c r="AI360" s="537"/>
      <c r="AJ360" s="346"/>
      <c r="AK360" s="302"/>
    </row>
    <row r="361" spans="1:42" s="34" customFormat="1" ht="18.75" outlineLevel="1">
      <c r="A361" s="365">
        <f>$A$360</f>
        <v>100</v>
      </c>
      <c r="B361" s="366">
        <v>10</v>
      </c>
      <c r="C361" s="367">
        <v>10</v>
      </c>
      <c r="D361" s="367"/>
      <c r="E361" s="368" t="s">
        <v>462</v>
      </c>
      <c r="F361" s="36"/>
      <c r="G361" s="568"/>
      <c r="H361" s="525"/>
      <c r="I361" s="320"/>
      <c r="J361" s="525"/>
      <c r="K361" s="569"/>
      <c r="L361" s="313"/>
      <c r="M361" s="557"/>
      <c r="N361" s="552"/>
      <c r="O361" s="320"/>
      <c r="P361" s="525"/>
      <c r="Q361" s="538"/>
      <c r="R361" s="313"/>
      <c r="S361" s="557"/>
      <c r="T361" s="560"/>
      <c r="U361" s="320"/>
      <c r="V361" s="525"/>
      <c r="W361" s="538"/>
      <c r="X361" s="313"/>
      <c r="Y361" s="558"/>
      <c r="Z361" s="555"/>
      <c r="AA361" s="320"/>
      <c r="AB361" s="525"/>
      <c r="AC361" s="558"/>
      <c r="AD361" s="313"/>
      <c r="AE361" s="533"/>
      <c r="AF361" s="535"/>
      <c r="AG361" s="320"/>
      <c r="AH361" s="525"/>
      <c r="AI361" s="537"/>
      <c r="AJ361" s="346"/>
      <c r="AK361" s="302"/>
      <c r="AL361" s="33"/>
      <c r="AM361" s="33"/>
      <c r="AN361" s="33"/>
      <c r="AO361" s="33"/>
      <c r="AP361" s="33"/>
    </row>
    <row r="362" spans="1:42" s="34" customFormat="1" ht="18.75" outlineLevel="1">
      <c r="A362" s="365">
        <f>$A$360</f>
        <v>100</v>
      </c>
      <c r="B362" s="366">
        <v>10</v>
      </c>
      <c r="C362" s="367">
        <v>20</v>
      </c>
      <c r="D362" s="367"/>
      <c r="E362" s="368" t="s">
        <v>463</v>
      </c>
      <c r="F362" s="36"/>
      <c r="G362" s="568"/>
      <c r="H362" s="525"/>
      <c r="I362" s="320"/>
      <c r="J362" s="525"/>
      <c r="K362" s="569"/>
      <c r="L362" s="313"/>
      <c r="M362" s="557"/>
      <c r="N362" s="552"/>
      <c r="O362" s="320"/>
      <c r="P362" s="525"/>
      <c r="Q362" s="538"/>
      <c r="R362" s="313"/>
      <c r="S362" s="557"/>
      <c r="T362" s="560"/>
      <c r="U362" s="320"/>
      <c r="V362" s="525"/>
      <c r="W362" s="538"/>
      <c r="X362" s="313"/>
      <c r="Y362" s="558"/>
      <c r="Z362" s="555"/>
      <c r="AA362" s="320"/>
      <c r="AB362" s="525"/>
      <c r="AC362" s="558"/>
      <c r="AD362" s="313"/>
      <c r="AE362" s="533"/>
      <c r="AF362" s="535"/>
      <c r="AG362" s="320"/>
      <c r="AH362" s="525"/>
      <c r="AI362" s="537"/>
      <c r="AJ362" s="346"/>
      <c r="AK362" s="302"/>
      <c r="AL362" s="33"/>
      <c r="AM362" s="33"/>
      <c r="AN362" s="33"/>
      <c r="AO362" s="33"/>
      <c r="AP362" s="33"/>
    </row>
    <row r="363" spans="1:42" s="34" customFormat="1" ht="18.75" outlineLevel="1">
      <c r="A363" s="365">
        <f>$A$360</f>
        <v>100</v>
      </c>
      <c r="B363" s="366">
        <v>10</v>
      </c>
      <c r="C363" s="367">
        <v>30</v>
      </c>
      <c r="D363" s="367"/>
      <c r="E363" s="368" t="s">
        <v>464</v>
      </c>
      <c r="F363" s="36"/>
      <c r="G363" s="568"/>
      <c r="H363" s="525"/>
      <c r="I363" s="320"/>
      <c r="J363" s="525"/>
      <c r="K363" s="569"/>
      <c r="L363" s="313"/>
      <c r="M363" s="557"/>
      <c r="N363" s="552"/>
      <c r="O363" s="320"/>
      <c r="P363" s="525"/>
      <c r="Q363" s="538"/>
      <c r="R363" s="313"/>
      <c r="S363" s="557"/>
      <c r="T363" s="560"/>
      <c r="U363" s="320"/>
      <c r="V363" s="525"/>
      <c r="W363" s="538"/>
      <c r="X363" s="313"/>
      <c r="Y363" s="558"/>
      <c r="Z363" s="555"/>
      <c r="AA363" s="320"/>
      <c r="AB363" s="525"/>
      <c r="AC363" s="558"/>
      <c r="AD363" s="313"/>
      <c r="AE363" s="533"/>
      <c r="AF363" s="535"/>
      <c r="AG363" s="320"/>
      <c r="AH363" s="525"/>
      <c r="AI363" s="537"/>
      <c r="AJ363" s="346"/>
      <c r="AK363" s="302"/>
      <c r="AL363" s="33"/>
      <c r="AM363" s="33"/>
      <c r="AN363" s="33"/>
      <c r="AO363" s="33"/>
      <c r="AP363" s="33"/>
    </row>
    <row r="364" spans="1:42" s="34" customFormat="1" ht="7.5" customHeight="1" outlineLevel="1">
      <c r="A364" s="365"/>
      <c r="B364" s="366"/>
      <c r="C364" s="367"/>
      <c r="D364" s="367"/>
      <c r="E364" s="368"/>
      <c r="F364" s="36"/>
      <c r="G364" s="568"/>
      <c r="H364" s="525"/>
      <c r="I364" s="320"/>
      <c r="J364" s="525"/>
      <c r="K364" s="569"/>
      <c r="L364" s="313"/>
      <c r="M364" s="557"/>
      <c r="N364" s="552"/>
      <c r="O364" s="320"/>
      <c r="P364" s="525"/>
      <c r="Q364" s="538"/>
      <c r="R364" s="313"/>
      <c r="S364" s="557"/>
      <c r="T364" s="560"/>
      <c r="U364" s="320"/>
      <c r="V364" s="525"/>
      <c r="W364" s="538"/>
      <c r="X364" s="313"/>
      <c r="Y364" s="558"/>
      <c r="Z364" s="555"/>
      <c r="AA364" s="320"/>
      <c r="AB364" s="525"/>
      <c r="AC364" s="558"/>
      <c r="AD364" s="313"/>
      <c r="AE364" s="533"/>
      <c r="AF364" s="535"/>
      <c r="AG364" s="320"/>
      <c r="AH364" s="525"/>
      <c r="AI364" s="537"/>
      <c r="AJ364" s="346"/>
      <c r="AK364" s="22"/>
      <c r="AL364" s="33"/>
      <c r="AM364" s="33"/>
      <c r="AN364" s="33"/>
      <c r="AO364" s="33"/>
      <c r="AP364" s="33"/>
    </row>
    <row r="365" spans="1:37" ht="18.75">
      <c r="A365" s="359">
        <f>'ПРОЦЕССЫ И ЗАДАЧИ КРАТКО'!A61</f>
        <v>100</v>
      </c>
      <c r="B365" s="360">
        <f>'ПРОЦЕССЫ И ЗАДАЧИ КРАТКО'!B61</f>
        <v>40</v>
      </c>
      <c r="C365" s="360">
        <f>'ПРОЦЕССЫ И ЗАДАЧИ КРАТКО'!C61</f>
        <v>0</v>
      </c>
      <c r="D365" s="360">
        <f>'ПРОЦЕССЫ И ЗАДАЧИ КРАТКО'!D61</f>
        <v>0</v>
      </c>
      <c r="E365" s="361" t="str">
        <f>'ПРОЦЕССЫ И ЗАДАЧИ КРАТКО'!E61</f>
        <v>·     Задачи оборота прав на недропользование, земельные участки и объекты недвижимости, находящиеся в федеральной собственности</v>
      </c>
      <c r="F365" s="276"/>
      <c r="G365" s="568"/>
      <c r="H365" s="525"/>
      <c r="I365" s="320"/>
      <c r="J365" s="525"/>
      <c r="K365" s="569"/>
      <c r="L365" s="313"/>
      <c r="M365" s="557"/>
      <c r="N365" s="552"/>
      <c r="O365" s="320"/>
      <c r="P365" s="525"/>
      <c r="Q365" s="538"/>
      <c r="R365" s="313"/>
      <c r="S365" s="557"/>
      <c r="T365" s="560"/>
      <c r="U365" s="320"/>
      <c r="V365" s="525"/>
      <c r="W365" s="538"/>
      <c r="X365" s="313"/>
      <c r="Y365" s="558"/>
      <c r="Z365" s="555"/>
      <c r="AA365" s="320"/>
      <c r="AB365" s="525"/>
      <c r="AC365" s="558"/>
      <c r="AD365" s="313"/>
      <c r="AE365" s="533"/>
      <c r="AF365" s="535"/>
      <c r="AG365" s="320"/>
      <c r="AH365" s="525"/>
      <c r="AI365" s="537"/>
      <c r="AJ365" s="346"/>
      <c r="AK365" s="302"/>
    </row>
    <row r="366" spans="1:42" s="34" customFormat="1" ht="18.75" outlineLevel="1">
      <c r="A366" s="365">
        <f>$A$365</f>
        <v>100</v>
      </c>
      <c r="B366" s="366">
        <v>20</v>
      </c>
      <c r="C366" s="367">
        <v>10</v>
      </c>
      <c r="D366" s="367"/>
      <c r="E366" s="368" t="s">
        <v>466</v>
      </c>
      <c r="F366" s="36"/>
      <c r="G366" s="568"/>
      <c r="H366" s="525"/>
      <c r="I366" s="320"/>
      <c r="J366" s="525"/>
      <c r="K366" s="569"/>
      <c r="L366" s="313"/>
      <c r="M366" s="557"/>
      <c r="N366" s="552"/>
      <c r="O366" s="320"/>
      <c r="P366" s="525"/>
      <c r="Q366" s="538"/>
      <c r="R366" s="313"/>
      <c r="S366" s="557"/>
      <c r="T366" s="560"/>
      <c r="U366" s="320"/>
      <c r="V366" s="525"/>
      <c r="W366" s="538"/>
      <c r="X366" s="313"/>
      <c r="Y366" s="558"/>
      <c r="Z366" s="555"/>
      <c r="AA366" s="320"/>
      <c r="AB366" s="525"/>
      <c r="AC366" s="558"/>
      <c r="AD366" s="313"/>
      <c r="AE366" s="533"/>
      <c r="AF366" s="535"/>
      <c r="AG366" s="320"/>
      <c r="AH366" s="525"/>
      <c r="AI366" s="537"/>
      <c r="AJ366" s="346"/>
      <c r="AK366" s="302"/>
      <c r="AL366" s="33"/>
      <c r="AM366" s="33"/>
      <c r="AN366" s="33"/>
      <c r="AO366" s="33"/>
      <c r="AP366" s="33"/>
    </row>
    <row r="367" spans="1:42" s="34" customFormat="1" ht="18.75" outlineLevel="1">
      <c r="A367" s="365">
        <f>$A$365</f>
        <v>100</v>
      </c>
      <c r="B367" s="366">
        <v>20</v>
      </c>
      <c r="C367" s="367">
        <v>20</v>
      </c>
      <c r="D367" s="367"/>
      <c r="E367" s="368" t="s">
        <v>467</v>
      </c>
      <c r="F367" s="36"/>
      <c r="G367" s="568"/>
      <c r="H367" s="525"/>
      <c r="I367" s="320"/>
      <c r="J367" s="525"/>
      <c r="K367" s="569"/>
      <c r="L367" s="313"/>
      <c r="M367" s="557"/>
      <c r="N367" s="552"/>
      <c r="O367" s="320"/>
      <c r="P367" s="525"/>
      <c r="Q367" s="538"/>
      <c r="R367" s="313"/>
      <c r="S367" s="557"/>
      <c r="T367" s="560"/>
      <c r="U367" s="320"/>
      <c r="V367" s="525"/>
      <c r="W367" s="538"/>
      <c r="X367" s="313"/>
      <c r="Y367" s="558"/>
      <c r="Z367" s="555"/>
      <c r="AA367" s="320"/>
      <c r="AB367" s="525"/>
      <c r="AC367" s="558"/>
      <c r="AD367" s="313"/>
      <c r="AE367" s="533"/>
      <c r="AF367" s="535"/>
      <c r="AG367" s="320"/>
      <c r="AH367" s="525"/>
      <c r="AI367" s="537"/>
      <c r="AJ367" s="346"/>
      <c r="AK367" s="302"/>
      <c r="AL367" s="33"/>
      <c r="AM367" s="33"/>
      <c r="AN367" s="33"/>
      <c r="AO367" s="33"/>
      <c r="AP367" s="33"/>
    </row>
    <row r="368" spans="1:42" s="34" customFormat="1" ht="18.75" outlineLevel="1">
      <c r="A368" s="365">
        <f>$A$365</f>
        <v>100</v>
      </c>
      <c r="B368" s="366">
        <v>20</v>
      </c>
      <c r="C368" s="367">
        <v>30</v>
      </c>
      <c r="D368" s="367"/>
      <c r="E368" s="368" t="s">
        <v>468</v>
      </c>
      <c r="F368" s="36"/>
      <c r="G368" s="568"/>
      <c r="H368" s="525"/>
      <c r="I368" s="320"/>
      <c r="J368" s="525"/>
      <c r="K368" s="569"/>
      <c r="L368" s="313"/>
      <c r="M368" s="557"/>
      <c r="N368" s="552"/>
      <c r="O368" s="320"/>
      <c r="P368" s="525"/>
      <c r="Q368" s="538"/>
      <c r="R368" s="313"/>
      <c r="S368" s="557"/>
      <c r="T368" s="560"/>
      <c r="U368" s="320"/>
      <c r="V368" s="525"/>
      <c r="W368" s="538"/>
      <c r="X368" s="313"/>
      <c r="Y368" s="558"/>
      <c r="Z368" s="555"/>
      <c r="AA368" s="320"/>
      <c r="AB368" s="525"/>
      <c r="AC368" s="558"/>
      <c r="AD368" s="313"/>
      <c r="AE368" s="533"/>
      <c r="AF368" s="535"/>
      <c r="AG368" s="320"/>
      <c r="AH368" s="525"/>
      <c r="AI368" s="537"/>
      <c r="AJ368" s="346"/>
      <c r="AK368" s="302"/>
      <c r="AL368" s="33"/>
      <c r="AM368" s="33"/>
      <c r="AN368" s="33"/>
      <c r="AO368" s="33"/>
      <c r="AP368" s="33"/>
    </row>
    <row r="369" spans="1:42" s="34" customFormat="1" ht="18.75" outlineLevel="1">
      <c r="A369" s="365">
        <f>$A$365</f>
        <v>100</v>
      </c>
      <c r="B369" s="366">
        <v>20</v>
      </c>
      <c r="C369" s="367">
        <v>40</v>
      </c>
      <c r="D369" s="367"/>
      <c r="E369" s="368" t="s">
        <v>465</v>
      </c>
      <c r="F369" s="36"/>
      <c r="G369" s="568"/>
      <c r="H369" s="525"/>
      <c r="I369" s="320"/>
      <c r="J369" s="525"/>
      <c r="K369" s="569"/>
      <c r="L369" s="313"/>
      <c r="M369" s="557"/>
      <c r="N369" s="552"/>
      <c r="O369" s="320"/>
      <c r="P369" s="525"/>
      <c r="Q369" s="538"/>
      <c r="R369" s="313"/>
      <c r="S369" s="557"/>
      <c r="T369" s="560"/>
      <c r="U369" s="320"/>
      <c r="V369" s="525"/>
      <c r="W369" s="538"/>
      <c r="X369" s="313"/>
      <c r="Y369" s="558"/>
      <c r="Z369" s="555"/>
      <c r="AA369" s="320"/>
      <c r="AB369" s="525"/>
      <c r="AC369" s="558"/>
      <c r="AD369" s="313"/>
      <c r="AE369" s="533"/>
      <c r="AF369" s="535"/>
      <c r="AG369" s="320"/>
      <c r="AH369" s="525"/>
      <c r="AI369" s="537"/>
      <c r="AJ369" s="346"/>
      <c r="AK369" s="302"/>
      <c r="AL369" s="33"/>
      <c r="AM369" s="33"/>
      <c r="AN369" s="33"/>
      <c r="AO369" s="33"/>
      <c r="AP369" s="33"/>
    </row>
    <row r="370" spans="1:42" s="34" customFormat="1" ht="18.75" outlineLevel="1">
      <c r="A370" s="365">
        <f>$A$365</f>
        <v>100</v>
      </c>
      <c r="B370" s="366">
        <v>20</v>
      </c>
      <c r="C370" s="367">
        <v>50</v>
      </c>
      <c r="D370" s="367"/>
      <c r="E370" s="368" t="s">
        <v>471</v>
      </c>
      <c r="F370" s="36"/>
      <c r="G370" s="568"/>
      <c r="H370" s="525"/>
      <c r="I370" s="320"/>
      <c r="J370" s="525"/>
      <c r="K370" s="569"/>
      <c r="L370" s="313"/>
      <c r="M370" s="557"/>
      <c r="N370" s="552"/>
      <c r="O370" s="320"/>
      <c r="P370" s="525"/>
      <c r="Q370" s="538"/>
      <c r="R370" s="313"/>
      <c r="S370" s="557"/>
      <c r="T370" s="560"/>
      <c r="U370" s="320"/>
      <c r="V370" s="525"/>
      <c r="W370" s="538"/>
      <c r="X370" s="313"/>
      <c r="Y370" s="558"/>
      <c r="Z370" s="555"/>
      <c r="AA370" s="320"/>
      <c r="AB370" s="525"/>
      <c r="AC370" s="558"/>
      <c r="AD370" s="313"/>
      <c r="AE370" s="533"/>
      <c r="AF370" s="535"/>
      <c r="AG370" s="320"/>
      <c r="AH370" s="525"/>
      <c r="AI370" s="537"/>
      <c r="AJ370" s="346"/>
      <c r="AK370" s="302"/>
      <c r="AL370" s="33"/>
      <c r="AM370" s="33"/>
      <c r="AN370" s="33"/>
      <c r="AO370" s="33"/>
      <c r="AP370" s="33"/>
    </row>
    <row r="371" spans="1:42" s="34" customFormat="1" ht="7.5" customHeight="1" outlineLevel="1">
      <c r="A371" s="365"/>
      <c r="B371" s="366"/>
      <c r="C371" s="367"/>
      <c r="D371" s="367"/>
      <c r="E371" s="368"/>
      <c r="F371" s="36"/>
      <c r="G371" s="568"/>
      <c r="H371" s="525"/>
      <c r="I371" s="320"/>
      <c r="J371" s="525"/>
      <c r="K371" s="569"/>
      <c r="L371" s="313"/>
      <c r="M371" s="557"/>
      <c r="N371" s="552"/>
      <c r="O371" s="320"/>
      <c r="P371" s="525"/>
      <c r="Q371" s="538"/>
      <c r="R371" s="313"/>
      <c r="S371" s="557"/>
      <c r="T371" s="560"/>
      <c r="U371" s="320"/>
      <c r="V371" s="525"/>
      <c r="W371" s="538"/>
      <c r="X371" s="313"/>
      <c r="Y371" s="558"/>
      <c r="Z371" s="555"/>
      <c r="AA371" s="320"/>
      <c r="AB371" s="525"/>
      <c r="AC371" s="558"/>
      <c r="AD371" s="313"/>
      <c r="AE371" s="533"/>
      <c r="AF371" s="535"/>
      <c r="AG371" s="320"/>
      <c r="AH371" s="525"/>
      <c r="AI371" s="537"/>
      <c r="AJ371" s="346"/>
      <c r="AK371" s="302"/>
      <c r="AL371" s="33"/>
      <c r="AM371" s="33"/>
      <c r="AN371" s="33"/>
      <c r="AO371" s="33"/>
      <c r="AP371" s="33"/>
    </row>
    <row r="372" spans="1:37" ht="18.75">
      <c r="A372" s="359">
        <f>'ПРОЦЕССЫ И ЗАДАЧИ КРАТКО'!A62</f>
        <v>100</v>
      </c>
      <c r="B372" s="360">
        <f>'ПРОЦЕССЫ И ЗАДАЧИ КРАТКО'!B62</f>
        <v>50</v>
      </c>
      <c r="C372" s="360">
        <f>'ПРОЦЕССЫ И ЗАДАЧИ КРАТКО'!C62</f>
        <v>0</v>
      </c>
      <c r="D372" s="360">
        <f>'ПРОЦЕССЫ И ЗАДАЧИ КРАТКО'!D62</f>
        <v>0</v>
      </c>
      <c r="E372" s="361" t="str">
        <f>'ПРОЦЕССЫ И ЗАДАЧИ КРАТКО'!E62</f>
        <v>·     Задачи оборота прав на  недропользование, земельные участки и объекты недвижимости, находящиеся в собственности субъекта РФ   </v>
      </c>
      <c r="F372" s="276"/>
      <c r="G372" s="568"/>
      <c r="H372" s="525"/>
      <c r="I372" s="320"/>
      <c r="J372" s="525"/>
      <c r="K372" s="569"/>
      <c r="L372" s="313"/>
      <c r="M372" s="557"/>
      <c r="N372" s="552"/>
      <c r="O372" s="320"/>
      <c r="P372" s="525"/>
      <c r="Q372" s="538"/>
      <c r="R372" s="313"/>
      <c r="S372" s="557"/>
      <c r="T372" s="560"/>
      <c r="U372" s="320"/>
      <c r="V372" s="525"/>
      <c r="W372" s="538"/>
      <c r="X372" s="313"/>
      <c r="Y372" s="558"/>
      <c r="Z372" s="555"/>
      <c r="AA372" s="320"/>
      <c r="AB372" s="525"/>
      <c r="AC372" s="558"/>
      <c r="AD372" s="313"/>
      <c r="AE372" s="533"/>
      <c r="AF372" s="535"/>
      <c r="AG372" s="320"/>
      <c r="AH372" s="525"/>
      <c r="AI372" s="537"/>
      <c r="AJ372" s="346"/>
      <c r="AK372" s="302"/>
    </row>
    <row r="373" spans="1:42" s="34" customFormat="1" ht="18.75" outlineLevel="1">
      <c r="A373" s="365">
        <f>$A$372</f>
        <v>100</v>
      </c>
      <c r="B373" s="366">
        <v>30</v>
      </c>
      <c r="C373" s="367">
        <v>10</v>
      </c>
      <c r="D373" s="367"/>
      <c r="E373" s="368" t="s">
        <v>469</v>
      </c>
      <c r="F373" s="36"/>
      <c r="G373" s="568"/>
      <c r="H373" s="525"/>
      <c r="I373" s="320"/>
      <c r="J373" s="525"/>
      <c r="K373" s="569"/>
      <c r="L373" s="313"/>
      <c r="M373" s="557"/>
      <c r="N373" s="552"/>
      <c r="O373" s="320"/>
      <c r="P373" s="525"/>
      <c r="Q373" s="538"/>
      <c r="R373" s="313"/>
      <c r="S373" s="557"/>
      <c r="T373" s="560"/>
      <c r="U373" s="320"/>
      <c r="V373" s="525"/>
      <c r="W373" s="538"/>
      <c r="X373" s="313"/>
      <c r="Y373" s="558"/>
      <c r="Z373" s="555"/>
      <c r="AA373" s="320"/>
      <c r="AB373" s="525"/>
      <c r="AC373" s="558"/>
      <c r="AD373" s="313"/>
      <c r="AE373" s="533"/>
      <c r="AF373" s="535"/>
      <c r="AG373" s="320"/>
      <c r="AH373" s="525"/>
      <c r="AI373" s="537"/>
      <c r="AJ373" s="346"/>
      <c r="AK373" s="302"/>
      <c r="AL373" s="33"/>
      <c r="AM373" s="33"/>
      <c r="AN373" s="33"/>
      <c r="AO373" s="33"/>
      <c r="AP373" s="33"/>
    </row>
    <row r="374" spans="1:42" s="34" customFormat="1" ht="18.75" outlineLevel="1">
      <c r="A374" s="365">
        <f>$A$372</f>
        <v>100</v>
      </c>
      <c r="B374" s="366">
        <v>30</v>
      </c>
      <c r="C374" s="367">
        <v>20</v>
      </c>
      <c r="D374" s="367"/>
      <c r="E374" s="368" t="s">
        <v>470</v>
      </c>
      <c r="F374" s="36"/>
      <c r="G374" s="568"/>
      <c r="H374" s="525"/>
      <c r="I374" s="320"/>
      <c r="J374" s="525"/>
      <c r="K374" s="569"/>
      <c r="L374" s="313"/>
      <c r="M374" s="557"/>
      <c r="N374" s="552"/>
      <c r="O374" s="320"/>
      <c r="P374" s="525"/>
      <c r="Q374" s="538"/>
      <c r="R374" s="313"/>
      <c r="S374" s="557"/>
      <c r="T374" s="560"/>
      <c r="U374" s="320"/>
      <c r="V374" s="525"/>
      <c r="W374" s="538"/>
      <c r="X374" s="313"/>
      <c r="Y374" s="558"/>
      <c r="Z374" s="555"/>
      <c r="AA374" s="320"/>
      <c r="AB374" s="525"/>
      <c r="AC374" s="558"/>
      <c r="AD374" s="313"/>
      <c r="AE374" s="533"/>
      <c r="AF374" s="535"/>
      <c r="AG374" s="320"/>
      <c r="AH374" s="525"/>
      <c r="AI374" s="537"/>
      <c r="AJ374" s="346"/>
      <c r="AK374" s="22"/>
      <c r="AL374" s="33"/>
      <c r="AM374" s="33"/>
      <c r="AN374" s="33"/>
      <c r="AO374" s="33"/>
      <c r="AP374" s="33"/>
    </row>
    <row r="375" spans="1:42" s="34" customFormat="1" ht="18.75" outlineLevel="1">
      <c r="A375" s="365">
        <f>$A$372</f>
        <v>100</v>
      </c>
      <c r="B375" s="366">
        <v>30</v>
      </c>
      <c r="C375" s="367">
        <v>30</v>
      </c>
      <c r="D375" s="367"/>
      <c r="E375" s="368" t="s">
        <v>474</v>
      </c>
      <c r="F375" s="36"/>
      <c r="G375" s="568"/>
      <c r="H375" s="525"/>
      <c r="I375" s="320"/>
      <c r="J375" s="525"/>
      <c r="K375" s="569"/>
      <c r="L375" s="313"/>
      <c r="M375" s="557"/>
      <c r="N375" s="552"/>
      <c r="O375" s="320"/>
      <c r="P375" s="525"/>
      <c r="Q375" s="538"/>
      <c r="R375" s="313"/>
      <c r="S375" s="557"/>
      <c r="T375" s="560"/>
      <c r="U375" s="320"/>
      <c r="V375" s="525"/>
      <c r="W375" s="538"/>
      <c r="X375" s="313"/>
      <c r="Y375" s="558"/>
      <c r="Z375" s="555"/>
      <c r="AA375" s="320"/>
      <c r="AB375" s="525"/>
      <c r="AC375" s="558"/>
      <c r="AD375" s="313"/>
      <c r="AE375" s="533"/>
      <c r="AF375" s="535"/>
      <c r="AG375" s="320"/>
      <c r="AH375" s="525"/>
      <c r="AI375" s="537"/>
      <c r="AJ375" s="346"/>
      <c r="AK375" s="22"/>
      <c r="AL375" s="33"/>
      <c r="AM375" s="33"/>
      <c r="AN375" s="33"/>
      <c r="AO375" s="33"/>
      <c r="AP375" s="33"/>
    </row>
    <row r="376" spans="1:42" s="34" customFormat="1" ht="18.75" outlineLevel="1">
      <c r="A376" s="365">
        <f>$A$372</f>
        <v>100</v>
      </c>
      <c r="B376" s="366">
        <v>30</v>
      </c>
      <c r="C376" s="367">
        <v>40</v>
      </c>
      <c r="D376" s="367"/>
      <c r="E376" s="368" t="s">
        <v>472</v>
      </c>
      <c r="F376" s="36"/>
      <c r="G376" s="568"/>
      <c r="H376" s="525"/>
      <c r="I376" s="320"/>
      <c r="J376" s="525"/>
      <c r="K376" s="569"/>
      <c r="L376" s="313"/>
      <c r="M376" s="557"/>
      <c r="N376" s="552"/>
      <c r="O376" s="320"/>
      <c r="P376" s="525"/>
      <c r="Q376" s="538"/>
      <c r="R376" s="313"/>
      <c r="S376" s="557"/>
      <c r="T376" s="560"/>
      <c r="U376" s="320"/>
      <c r="V376" s="525"/>
      <c r="W376" s="538"/>
      <c r="X376" s="313"/>
      <c r="Y376" s="558"/>
      <c r="Z376" s="555"/>
      <c r="AA376" s="320"/>
      <c r="AB376" s="525"/>
      <c r="AC376" s="558"/>
      <c r="AD376" s="313"/>
      <c r="AE376" s="533"/>
      <c r="AF376" s="535"/>
      <c r="AG376" s="320"/>
      <c r="AH376" s="525"/>
      <c r="AI376" s="537"/>
      <c r="AJ376" s="346"/>
      <c r="AK376" s="302"/>
      <c r="AL376" s="33"/>
      <c r="AM376" s="33"/>
      <c r="AN376" s="33"/>
      <c r="AO376" s="33"/>
      <c r="AP376" s="33"/>
    </row>
    <row r="377" spans="1:42" s="34" customFormat="1" ht="18.75" outlineLevel="1">
      <c r="A377" s="365">
        <f>$A$372</f>
        <v>100</v>
      </c>
      <c r="B377" s="366">
        <v>30</v>
      </c>
      <c r="C377" s="367">
        <v>50</v>
      </c>
      <c r="D377" s="367"/>
      <c r="E377" s="368" t="s">
        <v>473</v>
      </c>
      <c r="F377" s="36"/>
      <c r="G377" s="568"/>
      <c r="H377" s="525"/>
      <c r="I377" s="320"/>
      <c r="J377" s="525"/>
      <c r="K377" s="569"/>
      <c r="L377" s="313"/>
      <c r="M377" s="557"/>
      <c r="N377" s="552"/>
      <c r="O377" s="320"/>
      <c r="P377" s="525"/>
      <c r="Q377" s="538"/>
      <c r="R377" s="313"/>
      <c r="S377" s="557"/>
      <c r="T377" s="560"/>
      <c r="U377" s="320"/>
      <c r="V377" s="525"/>
      <c r="W377" s="538"/>
      <c r="X377" s="313"/>
      <c r="Y377" s="558"/>
      <c r="Z377" s="555"/>
      <c r="AA377" s="320"/>
      <c r="AB377" s="525"/>
      <c r="AC377" s="558"/>
      <c r="AD377" s="313"/>
      <c r="AE377" s="533"/>
      <c r="AF377" s="535"/>
      <c r="AG377" s="320"/>
      <c r="AH377" s="525"/>
      <c r="AI377" s="537"/>
      <c r="AJ377" s="346"/>
      <c r="AK377" s="302"/>
      <c r="AL377" s="33"/>
      <c r="AM377" s="33"/>
      <c r="AN377" s="33"/>
      <c r="AO377" s="33"/>
      <c r="AP377" s="33"/>
    </row>
    <row r="378" spans="1:42" s="34" customFormat="1" ht="7.5" customHeight="1" outlineLevel="1">
      <c r="A378" s="365"/>
      <c r="B378" s="366"/>
      <c r="C378" s="367"/>
      <c r="D378" s="367"/>
      <c r="E378" s="368"/>
      <c r="F378" s="36"/>
      <c r="G378" s="568"/>
      <c r="H378" s="525"/>
      <c r="I378" s="320"/>
      <c r="J378" s="525"/>
      <c r="K378" s="569"/>
      <c r="L378" s="313"/>
      <c r="M378" s="557"/>
      <c r="N378" s="552"/>
      <c r="O378" s="320"/>
      <c r="P378" s="525"/>
      <c r="Q378" s="538"/>
      <c r="R378" s="313"/>
      <c r="S378" s="557"/>
      <c r="T378" s="560"/>
      <c r="U378" s="320"/>
      <c r="V378" s="525"/>
      <c r="W378" s="538"/>
      <c r="X378" s="313"/>
      <c r="Y378" s="558"/>
      <c r="Z378" s="555"/>
      <c r="AA378" s="320"/>
      <c r="AB378" s="525"/>
      <c r="AC378" s="558"/>
      <c r="AD378" s="313"/>
      <c r="AE378" s="533"/>
      <c r="AF378" s="535"/>
      <c r="AG378" s="320"/>
      <c r="AH378" s="525"/>
      <c r="AI378" s="537"/>
      <c r="AJ378" s="346"/>
      <c r="AK378" s="302"/>
      <c r="AL378" s="33"/>
      <c r="AM378" s="33"/>
      <c r="AN378" s="33"/>
      <c r="AO378" s="33"/>
      <c r="AP378" s="33"/>
    </row>
    <row r="379" spans="1:37" ht="18.75">
      <c r="A379" s="359">
        <f>'ПРОЦЕССЫ И ЗАДАЧИ КРАТКО'!A63</f>
        <v>100</v>
      </c>
      <c r="B379" s="360">
        <f>'ПРОЦЕССЫ И ЗАДАЧИ КРАТКО'!B63</f>
        <v>60</v>
      </c>
      <c r="C379" s="360">
        <f>'ПРОЦЕССЫ И ЗАДАЧИ КРАТКО'!C63</f>
        <v>0</v>
      </c>
      <c r="D379" s="360">
        <f>'ПРОЦЕССЫ И ЗАДАЧИ КРАТКО'!D63</f>
        <v>0</v>
      </c>
      <c r="E379" s="361" t="str">
        <f>'ПРОЦЕССЫ И ЗАДАЧИ КРАТКО'!E63</f>
        <v>·     Задачи оборота прав на земельные участки и объекты недвижимости, находящиеся в муниципальной собственности </v>
      </c>
      <c r="F379" s="276"/>
      <c r="G379" s="568"/>
      <c r="H379" s="525"/>
      <c r="I379" s="320"/>
      <c r="J379" s="525"/>
      <c r="K379" s="569"/>
      <c r="L379" s="313"/>
      <c r="M379" s="557"/>
      <c r="N379" s="552"/>
      <c r="O379" s="320"/>
      <c r="P379" s="525"/>
      <c r="Q379" s="538"/>
      <c r="R379" s="313"/>
      <c r="S379" s="557"/>
      <c r="T379" s="560"/>
      <c r="U379" s="320"/>
      <c r="V379" s="525"/>
      <c r="W379" s="538"/>
      <c r="X379" s="313"/>
      <c r="Y379" s="558"/>
      <c r="Z379" s="555"/>
      <c r="AA379" s="320"/>
      <c r="AB379" s="525"/>
      <c r="AC379" s="558"/>
      <c r="AD379" s="313"/>
      <c r="AE379" s="533"/>
      <c r="AF379" s="535"/>
      <c r="AG379" s="320"/>
      <c r="AH379" s="525"/>
      <c r="AI379" s="537"/>
      <c r="AJ379" s="346"/>
      <c r="AK379" s="302"/>
    </row>
    <row r="380" spans="1:42" s="34" customFormat="1" ht="18.75" outlineLevel="1">
      <c r="A380" s="365">
        <f>$A$379</f>
        <v>100</v>
      </c>
      <c r="B380" s="366">
        <v>40</v>
      </c>
      <c r="C380" s="367">
        <v>10</v>
      </c>
      <c r="D380" s="367"/>
      <c r="E380" s="368" t="s">
        <v>470</v>
      </c>
      <c r="F380" s="36"/>
      <c r="G380" s="568"/>
      <c r="H380" s="525"/>
      <c r="I380" s="320"/>
      <c r="J380" s="525"/>
      <c r="K380" s="569"/>
      <c r="L380" s="313"/>
      <c r="M380" s="557"/>
      <c r="N380" s="552"/>
      <c r="O380" s="320"/>
      <c r="P380" s="525"/>
      <c r="Q380" s="538"/>
      <c r="R380" s="313"/>
      <c r="S380" s="557"/>
      <c r="T380" s="560"/>
      <c r="U380" s="320"/>
      <c r="V380" s="525"/>
      <c r="W380" s="538"/>
      <c r="X380" s="313"/>
      <c r="Y380" s="558"/>
      <c r="Z380" s="555"/>
      <c r="AA380" s="320"/>
      <c r="AB380" s="525"/>
      <c r="AC380" s="558"/>
      <c r="AD380" s="313"/>
      <c r="AE380" s="533"/>
      <c r="AF380" s="535"/>
      <c r="AG380" s="320"/>
      <c r="AH380" s="525"/>
      <c r="AI380" s="537"/>
      <c r="AJ380" s="346"/>
      <c r="AK380" s="302"/>
      <c r="AL380" s="33"/>
      <c r="AM380" s="33"/>
      <c r="AN380" s="33"/>
      <c r="AO380" s="33"/>
      <c r="AP380" s="33"/>
    </row>
    <row r="381" spans="1:42" s="34" customFormat="1" ht="18.75" outlineLevel="1">
      <c r="A381" s="365">
        <f>$A$379</f>
        <v>100</v>
      </c>
      <c r="B381" s="366">
        <v>40</v>
      </c>
      <c r="C381" s="367">
        <v>20</v>
      </c>
      <c r="D381" s="367"/>
      <c r="E381" s="368" t="s">
        <v>475</v>
      </c>
      <c r="F381" s="36"/>
      <c r="G381" s="568"/>
      <c r="H381" s="525"/>
      <c r="I381" s="320"/>
      <c r="J381" s="525"/>
      <c r="K381" s="569"/>
      <c r="L381" s="313"/>
      <c r="M381" s="557"/>
      <c r="N381" s="552"/>
      <c r="O381" s="320"/>
      <c r="P381" s="525"/>
      <c r="Q381" s="538"/>
      <c r="R381" s="313"/>
      <c r="S381" s="557"/>
      <c r="T381" s="560"/>
      <c r="U381" s="320"/>
      <c r="V381" s="525"/>
      <c r="W381" s="538"/>
      <c r="X381" s="313"/>
      <c r="Y381" s="558"/>
      <c r="Z381" s="555"/>
      <c r="AA381" s="320"/>
      <c r="AB381" s="525"/>
      <c r="AC381" s="558"/>
      <c r="AD381" s="313"/>
      <c r="AE381" s="533"/>
      <c r="AF381" s="535"/>
      <c r="AG381" s="320"/>
      <c r="AH381" s="525"/>
      <c r="AI381" s="537"/>
      <c r="AJ381" s="346"/>
      <c r="AK381" s="302"/>
      <c r="AL381" s="33"/>
      <c r="AM381" s="33"/>
      <c r="AN381" s="33"/>
      <c r="AO381" s="33"/>
      <c r="AP381" s="33"/>
    </row>
    <row r="382" spans="1:42" s="34" customFormat="1" ht="18.75" outlineLevel="1">
      <c r="A382" s="365">
        <f>$A$379</f>
        <v>100</v>
      </c>
      <c r="B382" s="366">
        <v>40</v>
      </c>
      <c r="C382" s="367">
        <v>30</v>
      </c>
      <c r="D382" s="367"/>
      <c r="E382" s="368" t="s">
        <v>480</v>
      </c>
      <c r="F382" s="36"/>
      <c r="G382" s="568"/>
      <c r="H382" s="525"/>
      <c r="I382" s="320"/>
      <c r="J382" s="525"/>
      <c r="K382" s="569"/>
      <c r="L382" s="313"/>
      <c r="M382" s="557"/>
      <c r="N382" s="552"/>
      <c r="O382" s="320"/>
      <c r="P382" s="525"/>
      <c r="Q382" s="538"/>
      <c r="R382" s="313"/>
      <c r="S382" s="557"/>
      <c r="T382" s="560"/>
      <c r="U382" s="320"/>
      <c r="V382" s="525"/>
      <c r="W382" s="538"/>
      <c r="X382" s="313"/>
      <c r="Y382" s="558"/>
      <c r="Z382" s="555"/>
      <c r="AA382" s="320"/>
      <c r="AB382" s="525"/>
      <c r="AC382" s="558"/>
      <c r="AD382" s="313"/>
      <c r="AE382" s="533"/>
      <c r="AF382" s="535"/>
      <c r="AG382" s="320"/>
      <c r="AH382" s="525"/>
      <c r="AI382" s="537"/>
      <c r="AJ382" s="346"/>
      <c r="AK382" s="302"/>
      <c r="AL382" s="33"/>
      <c r="AM382" s="33"/>
      <c r="AN382" s="33"/>
      <c r="AO382" s="33"/>
      <c r="AP382" s="33"/>
    </row>
    <row r="383" spans="1:42" s="34" customFormat="1" ht="18.75" outlineLevel="1">
      <c r="A383" s="365">
        <f>$A$379</f>
        <v>100</v>
      </c>
      <c r="B383" s="366">
        <v>40</v>
      </c>
      <c r="C383" s="367">
        <v>40</v>
      </c>
      <c r="D383" s="367"/>
      <c r="E383" s="368" t="s">
        <v>476</v>
      </c>
      <c r="F383" s="36"/>
      <c r="G383" s="568"/>
      <c r="H383" s="525"/>
      <c r="I383" s="320"/>
      <c r="J383" s="525"/>
      <c r="K383" s="569"/>
      <c r="L383" s="313"/>
      <c r="M383" s="557"/>
      <c r="N383" s="552"/>
      <c r="O383" s="320"/>
      <c r="P383" s="525"/>
      <c r="Q383" s="538"/>
      <c r="R383" s="313"/>
      <c r="S383" s="557"/>
      <c r="T383" s="560"/>
      <c r="U383" s="320"/>
      <c r="V383" s="525"/>
      <c r="W383" s="538"/>
      <c r="X383" s="313"/>
      <c r="Y383" s="558"/>
      <c r="Z383" s="555"/>
      <c r="AA383" s="320"/>
      <c r="AB383" s="525"/>
      <c r="AC383" s="558"/>
      <c r="AD383" s="313"/>
      <c r="AE383" s="533"/>
      <c r="AF383" s="535"/>
      <c r="AG383" s="320"/>
      <c r="AH383" s="525"/>
      <c r="AI383" s="537"/>
      <c r="AJ383" s="346"/>
      <c r="AK383" s="302"/>
      <c r="AL383" s="33"/>
      <c r="AM383" s="33"/>
      <c r="AN383" s="33"/>
      <c r="AO383" s="33"/>
      <c r="AP383" s="33"/>
    </row>
    <row r="384" spans="1:42" s="34" customFormat="1" ht="7.5" customHeight="1" outlineLevel="1">
      <c r="A384" s="365"/>
      <c r="B384" s="366"/>
      <c r="C384" s="367"/>
      <c r="D384" s="367"/>
      <c r="E384" s="392"/>
      <c r="F384" s="36"/>
      <c r="G384" s="568"/>
      <c r="H384" s="525"/>
      <c r="I384" s="320"/>
      <c r="J384" s="525"/>
      <c r="K384" s="569"/>
      <c r="L384" s="313"/>
      <c r="M384" s="557"/>
      <c r="N384" s="552"/>
      <c r="O384" s="320"/>
      <c r="P384" s="525"/>
      <c r="Q384" s="538"/>
      <c r="R384" s="313"/>
      <c r="S384" s="557"/>
      <c r="T384" s="560"/>
      <c r="U384" s="320"/>
      <c r="V384" s="525"/>
      <c r="W384" s="538"/>
      <c r="X384" s="313"/>
      <c r="Y384" s="558"/>
      <c r="Z384" s="555"/>
      <c r="AA384" s="320"/>
      <c r="AB384" s="525"/>
      <c r="AC384" s="558"/>
      <c r="AD384" s="313"/>
      <c r="AE384" s="533"/>
      <c r="AF384" s="535"/>
      <c r="AG384" s="320"/>
      <c r="AH384" s="525"/>
      <c r="AI384" s="537"/>
      <c r="AJ384" s="346"/>
      <c r="AK384" s="22"/>
      <c r="AL384" s="33"/>
      <c r="AM384" s="33"/>
      <c r="AN384" s="33"/>
      <c r="AO384" s="33"/>
      <c r="AP384" s="33"/>
    </row>
    <row r="385" spans="1:37" ht="18.75">
      <c r="A385" s="359">
        <f>'ПРОЦЕССЫ И ЗАДАЧИ КРАТКО'!A64</f>
        <v>100</v>
      </c>
      <c r="B385" s="360">
        <f>'ПРОЦЕССЫ И ЗАДАЧИ КРАТКО'!B64</f>
        <v>70</v>
      </c>
      <c r="C385" s="360">
        <f>'ПРОЦЕССЫ И ЗАДАЧИ КРАТКО'!C64</f>
        <v>0</v>
      </c>
      <c r="D385" s="360">
        <f>'ПРОЦЕССЫ И ЗАДАЧИ КРАТКО'!D53</f>
        <v>0</v>
      </c>
      <c r="E385" s="361" t="str">
        <f>'ПРОЦЕССЫ И ЗАДАЧИ КРАТКО'!E64</f>
        <v>·     Задачи оборота прав на земельные участки и объекты недвижимости, находящиеся в частной собственности </v>
      </c>
      <c r="F385" s="276"/>
      <c r="G385" s="568"/>
      <c r="H385" s="525"/>
      <c r="I385" s="320"/>
      <c r="J385" s="525"/>
      <c r="K385" s="569"/>
      <c r="L385" s="313"/>
      <c r="M385" s="557"/>
      <c r="N385" s="552"/>
      <c r="O385" s="320"/>
      <c r="P385" s="525"/>
      <c r="Q385" s="538"/>
      <c r="R385" s="313"/>
      <c r="S385" s="557"/>
      <c r="T385" s="560"/>
      <c r="U385" s="320"/>
      <c r="V385" s="525"/>
      <c r="W385" s="538"/>
      <c r="X385" s="313"/>
      <c r="Y385" s="558"/>
      <c r="Z385" s="555"/>
      <c r="AA385" s="320"/>
      <c r="AB385" s="525"/>
      <c r="AC385" s="558"/>
      <c r="AD385" s="313"/>
      <c r="AE385" s="533"/>
      <c r="AF385" s="535"/>
      <c r="AG385" s="320"/>
      <c r="AH385" s="525"/>
      <c r="AI385" s="537"/>
      <c r="AJ385" s="346"/>
      <c r="AK385" s="302"/>
    </row>
    <row r="386" spans="1:37" ht="18.75" outlineLevel="1">
      <c r="A386" s="359">
        <f>$A$385</f>
        <v>100</v>
      </c>
      <c r="B386" s="360">
        <f>$B$385</f>
        <v>70</v>
      </c>
      <c r="C386" s="360">
        <v>10</v>
      </c>
      <c r="D386" s="360"/>
      <c r="E386" s="368" t="s">
        <v>561</v>
      </c>
      <c r="F386" s="276"/>
      <c r="G386" s="568"/>
      <c r="H386" s="525"/>
      <c r="I386" s="320"/>
      <c r="J386" s="525"/>
      <c r="K386" s="569"/>
      <c r="L386" s="313"/>
      <c r="M386" s="557"/>
      <c r="N386" s="552"/>
      <c r="O386" s="320"/>
      <c r="P386" s="525"/>
      <c r="Q386" s="538"/>
      <c r="R386" s="313"/>
      <c r="S386" s="557"/>
      <c r="T386" s="560"/>
      <c r="U386" s="320"/>
      <c r="V386" s="525"/>
      <c r="W386" s="538"/>
      <c r="X386" s="313"/>
      <c r="Y386" s="558"/>
      <c r="Z386" s="555"/>
      <c r="AA386" s="320"/>
      <c r="AB386" s="525"/>
      <c r="AC386" s="558"/>
      <c r="AD386" s="313"/>
      <c r="AE386" s="533"/>
      <c r="AF386" s="535"/>
      <c r="AG386" s="320"/>
      <c r="AH386" s="525"/>
      <c r="AI386" s="537"/>
      <c r="AJ386" s="346"/>
      <c r="AK386" s="302"/>
    </row>
    <row r="387" spans="1:37" ht="18.75" outlineLevel="1">
      <c r="A387" s="359">
        <f>$A$385</f>
        <v>100</v>
      </c>
      <c r="B387" s="360">
        <f>$B$385</f>
        <v>70</v>
      </c>
      <c r="C387" s="360">
        <v>20</v>
      </c>
      <c r="D387" s="360"/>
      <c r="E387" s="368" t="s">
        <v>562</v>
      </c>
      <c r="F387" s="276"/>
      <c r="G387" s="568"/>
      <c r="H387" s="525"/>
      <c r="I387" s="320"/>
      <c r="J387" s="525"/>
      <c r="K387" s="569"/>
      <c r="L387" s="313"/>
      <c r="M387" s="557"/>
      <c r="N387" s="552"/>
      <c r="O387" s="320"/>
      <c r="P387" s="525"/>
      <c r="Q387" s="538"/>
      <c r="R387" s="313"/>
      <c r="S387" s="557"/>
      <c r="T387" s="560"/>
      <c r="U387" s="320"/>
      <c r="V387" s="525"/>
      <c r="W387" s="538"/>
      <c r="X387" s="313"/>
      <c r="Y387" s="558"/>
      <c r="Z387" s="555"/>
      <c r="AA387" s="320"/>
      <c r="AB387" s="525"/>
      <c r="AC387" s="558"/>
      <c r="AD387" s="313"/>
      <c r="AE387" s="533"/>
      <c r="AF387" s="535"/>
      <c r="AG387" s="320"/>
      <c r="AH387" s="525"/>
      <c r="AI387" s="537"/>
      <c r="AJ387" s="346"/>
      <c r="AK387" s="302"/>
    </row>
    <row r="388" spans="1:37" ht="18.75" outlineLevel="1">
      <c r="A388" s="359">
        <f aca="true" t="shared" si="22" ref="A388:A394">$A$385</f>
        <v>100</v>
      </c>
      <c r="B388" s="360">
        <f aca="true" t="shared" si="23" ref="B388:B394">$B$385</f>
        <v>70</v>
      </c>
      <c r="C388" s="360">
        <v>30</v>
      </c>
      <c r="D388" s="360"/>
      <c r="E388" s="368" t="s">
        <v>563</v>
      </c>
      <c r="F388" s="276"/>
      <c r="G388" s="568"/>
      <c r="H388" s="525"/>
      <c r="I388" s="320"/>
      <c r="J388" s="525"/>
      <c r="K388" s="569"/>
      <c r="L388" s="313"/>
      <c r="M388" s="557"/>
      <c r="N388" s="552"/>
      <c r="O388" s="320"/>
      <c r="P388" s="525"/>
      <c r="Q388" s="538"/>
      <c r="R388" s="313"/>
      <c r="S388" s="557"/>
      <c r="T388" s="560"/>
      <c r="U388" s="320"/>
      <c r="V388" s="525"/>
      <c r="W388" s="538"/>
      <c r="X388" s="313"/>
      <c r="Y388" s="558"/>
      <c r="Z388" s="555"/>
      <c r="AA388" s="320"/>
      <c r="AB388" s="525"/>
      <c r="AC388" s="558"/>
      <c r="AD388" s="313"/>
      <c r="AE388" s="533"/>
      <c r="AF388" s="535"/>
      <c r="AG388" s="320"/>
      <c r="AH388" s="525"/>
      <c r="AI388" s="537"/>
      <c r="AJ388" s="346"/>
      <c r="AK388" s="302"/>
    </row>
    <row r="389" spans="1:37" ht="18.75" outlineLevel="1">
      <c r="A389" s="359">
        <f t="shared" si="22"/>
        <v>100</v>
      </c>
      <c r="B389" s="360">
        <f t="shared" si="23"/>
        <v>70</v>
      </c>
      <c r="C389" s="360">
        <v>40</v>
      </c>
      <c r="D389" s="360"/>
      <c r="E389" s="368" t="s">
        <v>564</v>
      </c>
      <c r="F389" s="276"/>
      <c r="G389" s="568"/>
      <c r="H389" s="525"/>
      <c r="I389" s="320"/>
      <c r="J389" s="525"/>
      <c r="K389" s="569"/>
      <c r="L389" s="313"/>
      <c r="M389" s="557"/>
      <c r="N389" s="552"/>
      <c r="O389" s="320"/>
      <c r="P389" s="525"/>
      <c r="Q389" s="538"/>
      <c r="R389" s="313"/>
      <c r="S389" s="557"/>
      <c r="T389" s="560"/>
      <c r="U389" s="320"/>
      <c r="V389" s="525"/>
      <c r="W389" s="538"/>
      <c r="X389" s="313"/>
      <c r="Y389" s="558"/>
      <c r="Z389" s="555"/>
      <c r="AA389" s="320"/>
      <c r="AB389" s="525"/>
      <c r="AC389" s="558"/>
      <c r="AD389" s="313"/>
      <c r="AE389" s="533"/>
      <c r="AF389" s="535"/>
      <c r="AG389" s="320"/>
      <c r="AH389" s="525"/>
      <c r="AI389" s="537"/>
      <c r="AJ389" s="346"/>
      <c r="AK389" s="302"/>
    </row>
    <row r="390" spans="1:37" ht="18.75" outlineLevel="1">
      <c r="A390" s="359">
        <f t="shared" si="22"/>
        <v>100</v>
      </c>
      <c r="B390" s="360">
        <f t="shared" si="23"/>
        <v>70</v>
      </c>
      <c r="C390" s="360">
        <v>50</v>
      </c>
      <c r="D390" s="360"/>
      <c r="E390" s="368" t="s">
        <v>565</v>
      </c>
      <c r="F390" s="276"/>
      <c r="G390" s="568"/>
      <c r="H390" s="525"/>
      <c r="I390" s="320"/>
      <c r="J390" s="525"/>
      <c r="K390" s="569"/>
      <c r="L390" s="313"/>
      <c r="M390" s="557"/>
      <c r="N390" s="552"/>
      <c r="O390" s="320"/>
      <c r="P390" s="525"/>
      <c r="Q390" s="538"/>
      <c r="R390" s="313"/>
      <c r="S390" s="557"/>
      <c r="T390" s="560"/>
      <c r="U390" s="320"/>
      <c r="V390" s="525"/>
      <c r="W390" s="538"/>
      <c r="X390" s="313"/>
      <c r="Y390" s="558"/>
      <c r="Z390" s="555"/>
      <c r="AA390" s="320"/>
      <c r="AB390" s="525"/>
      <c r="AC390" s="558"/>
      <c r="AD390" s="313"/>
      <c r="AE390" s="533"/>
      <c r="AF390" s="535"/>
      <c r="AG390" s="320"/>
      <c r="AH390" s="525"/>
      <c r="AI390" s="537"/>
      <c r="AJ390" s="346"/>
      <c r="AK390" s="302"/>
    </row>
    <row r="391" spans="1:37" ht="18.75" outlineLevel="1">
      <c r="A391" s="359">
        <f t="shared" si="22"/>
        <v>100</v>
      </c>
      <c r="B391" s="360">
        <f t="shared" si="23"/>
        <v>70</v>
      </c>
      <c r="C391" s="360">
        <v>60</v>
      </c>
      <c r="D391" s="360"/>
      <c r="E391" s="368" t="s">
        <v>566</v>
      </c>
      <c r="F391" s="276"/>
      <c r="G391" s="568"/>
      <c r="H391" s="525"/>
      <c r="I391" s="320"/>
      <c r="J391" s="525"/>
      <c r="K391" s="569"/>
      <c r="L391" s="313"/>
      <c r="M391" s="557"/>
      <c r="N391" s="552"/>
      <c r="O391" s="320"/>
      <c r="P391" s="525"/>
      <c r="Q391" s="538"/>
      <c r="R391" s="313"/>
      <c r="S391" s="557"/>
      <c r="T391" s="560"/>
      <c r="U391" s="320"/>
      <c r="V391" s="525"/>
      <c r="W391" s="538"/>
      <c r="X391" s="313"/>
      <c r="Y391" s="558"/>
      <c r="Z391" s="555"/>
      <c r="AA391" s="320"/>
      <c r="AB391" s="525"/>
      <c r="AC391" s="558"/>
      <c r="AD391" s="313"/>
      <c r="AE391" s="533"/>
      <c r="AF391" s="535"/>
      <c r="AG391" s="320"/>
      <c r="AH391" s="525"/>
      <c r="AI391" s="537"/>
      <c r="AJ391" s="346"/>
      <c r="AK391" s="302"/>
    </row>
    <row r="392" spans="1:37" ht="18.75" outlineLevel="1">
      <c r="A392" s="359">
        <f t="shared" si="22"/>
        <v>100</v>
      </c>
      <c r="B392" s="360">
        <f t="shared" si="23"/>
        <v>70</v>
      </c>
      <c r="C392" s="360">
        <v>70</v>
      </c>
      <c r="D392" s="360"/>
      <c r="E392" s="368" t="s">
        <v>567</v>
      </c>
      <c r="F392" s="276"/>
      <c r="G392" s="568"/>
      <c r="H392" s="525"/>
      <c r="I392" s="320"/>
      <c r="J392" s="525"/>
      <c r="K392" s="569"/>
      <c r="L392" s="313"/>
      <c r="M392" s="557"/>
      <c r="N392" s="552"/>
      <c r="O392" s="320"/>
      <c r="P392" s="525"/>
      <c r="Q392" s="538"/>
      <c r="R392" s="313"/>
      <c r="S392" s="557"/>
      <c r="T392" s="560"/>
      <c r="U392" s="320"/>
      <c r="V392" s="525"/>
      <c r="W392" s="538"/>
      <c r="X392" s="313"/>
      <c r="Y392" s="558"/>
      <c r="Z392" s="555"/>
      <c r="AA392" s="320"/>
      <c r="AB392" s="525"/>
      <c r="AC392" s="558"/>
      <c r="AD392" s="313"/>
      <c r="AE392" s="533"/>
      <c r="AF392" s="535"/>
      <c r="AG392" s="320"/>
      <c r="AH392" s="525"/>
      <c r="AI392" s="537"/>
      <c r="AJ392" s="346"/>
      <c r="AK392" s="302"/>
    </row>
    <row r="393" spans="1:42" s="34" customFormat="1" ht="18.75" outlineLevel="1">
      <c r="A393" s="359">
        <f t="shared" si="22"/>
        <v>100</v>
      </c>
      <c r="B393" s="360">
        <f t="shared" si="23"/>
        <v>70</v>
      </c>
      <c r="C393" s="360">
        <v>80</v>
      </c>
      <c r="D393" s="367"/>
      <c r="E393" s="368" t="s">
        <v>568</v>
      </c>
      <c r="F393" s="36"/>
      <c r="G393" s="568"/>
      <c r="H393" s="525"/>
      <c r="I393" s="320"/>
      <c r="J393" s="525"/>
      <c r="K393" s="569"/>
      <c r="L393" s="313"/>
      <c r="M393" s="557"/>
      <c r="N393" s="552"/>
      <c r="O393" s="320"/>
      <c r="P393" s="525"/>
      <c r="Q393" s="538"/>
      <c r="R393" s="313"/>
      <c r="S393" s="557"/>
      <c r="T393" s="560"/>
      <c r="U393" s="320"/>
      <c r="V393" s="525"/>
      <c r="W393" s="538"/>
      <c r="X393" s="313"/>
      <c r="Y393" s="558"/>
      <c r="Z393" s="555"/>
      <c r="AA393" s="320"/>
      <c r="AB393" s="525"/>
      <c r="AC393" s="558"/>
      <c r="AD393" s="313"/>
      <c r="AE393" s="533"/>
      <c r="AF393" s="535"/>
      <c r="AG393" s="320"/>
      <c r="AH393" s="525"/>
      <c r="AI393" s="537"/>
      <c r="AJ393" s="346"/>
      <c r="AK393" s="302"/>
      <c r="AL393" s="33"/>
      <c r="AM393" s="33"/>
      <c r="AN393" s="33"/>
      <c r="AO393" s="33"/>
      <c r="AP393" s="33"/>
    </row>
    <row r="394" spans="1:42" s="34" customFormat="1" ht="18.75" outlineLevel="1">
      <c r="A394" s="359">
        <f t="shared" si="22"/>
        <v>100</v>
      </c>
      <c r="B394" s="360">
        <f t="shared" si="23"/>
        <v>70</v>
      </c>
      <c r="C394" s="360">
        <v>90</v>
      </c>
      <c r="D394" s="367"/>
      <c r="E394" s="368" t="s">
        <v>569</v>
      </c>
      <c r="F394" s="36"/>
      <c r="G394" s="568"/>
      <c r="H394" s="525"/>
      <c r="I394" s="320"/>
      <c r="J394" s="525"/>
      <c r="K394" s="569"/>
      <c r="L394" s="313"/>
      <c r="M394" s="557"/>
      <c r="N394" s="552"/>
      <c r="O394" s="320"/>
      <c r="P394" s="525"/>
      <c r="Q394" s="538"/>
      <c r="R394" s="313"/>
      <c r="S394" s="557"/>
      <c r="T394" s="560"/>
      <c r="U394" s="320"/>
      <c r="V394" s="525"/>
      <c r="W394" s="538"/>
      <c r="X394" s="313"/>
      <c r="Y394" s="558"/>
      <c r="Z394" s="555"/>
      <c r="AA394" s="320"/>
      <c r="AB394" s="525"/>
      <c r="AC394" s="558"/>
      <c r="AD394" s="313"/>
      <c r="AE394" s="533"/>
      <c r="AF394" s="535"/>
      <c r="AG394" s="320"/>
      <c r="AH394" s="525"/>
      <c r="AI394" s="537"/>
      <c r="AJ394" s="346"/>
      <c r="AK394" s="302"/>
      <c r="AL394" s="33"/>
      <c r="AM394" s="33"/>
      <c r="AN394" s="33"/>
      <c r="AO394" s="33"/>
      <c r="AP394" s="33"/>
    </row>
    <row r="395" spans="1:42" s="34" customFormat="1" ht="7.5" customHeight="1" outlineLevel="1">
      <c r="A395" s="365"/>
      <c r="B395" s="366"/>
      <c r="C395" s="367"/>
      <c r="D395" s="367"/>
      <c r="E395" s="368"/>
      <c r="F395" s="36"/>
      <c r="G395" s="568"/>
      <c r="H395" s="525"/>
      <c r="I395" s="320"/>
      <c r="J395" s="525"/>
      <c r="K395" s="569"/>
      <c r="L395" s="313"/>
      <c r="M395" s="557"/>
      <c r="N395" s="552"/>
      <c r="O395" s="320"/>
      <c r="P395" s="525"/>
      <c r="Q395" s="538"/>
      <c r="R395" s="313"/>
      <c r="S395" s="557"/>
      <c r="T395" s="560"/>
      <c r="U395" s="320"/>
      <c r="V395" s="525"/>
      <c r="W395" s="538"/>
      <c r="X395" s="313"/>
      <c r="Y395" s="558"/>
      <c r="Z395" s="555"/>
      <c r="AA395" s="320"/>
      <c r="AB395" s="525"/>
      <c r="AC395" s="558"/>
      <c r="AD395" s="313"/>
      <c r="AE395" s="533"/>
      <c r="AF395" s="535"/>
      <c r="AG395" s="320"/>
      <c r="AH395" s="525"/>
      <c r="AI395" s="537"/>
      <c r="AJ395" s="346"/>
      <c r="AK395" s="22"/>
      <c r="AL395" s="33"/>
      <c r="AM395" s="33"/>
      <c r="AN395" s="33"/>
      <c r="AO395" s="33"/>
      <c r="AP395" s="33"/>
    </row>
    <row r="396" spans="1:37" ht="18.75">
      <c r="A396" s="359">
        <f>'ПРОЦЕССЫ И ЗАДАЧИ КРАТКО'!A65</f>
        <v>100</v>
      </c>
      <c r="B396" s="360">
        <f>'ПРОЦЕССЫ И ЗАДАЧИ КРАТКО'!B65</f>
        <v>80</v>
      </c>
      <c r="C396" s="360">
        <f>'ПРОЦЕССЫ И ЗАДАЧИ КРАТКО'!C65</f>
        <v>0</v>
      </c>
      <c r="D396" s="360">
        <f>'ПРОЦЕССЫ И ЗАДАЧИ КРАТКО'!D65</f>
        <v>0</v>
      </c>
      <c r="E396" s="361" t="str">
        <f>'ПРОЦЕССЫ И ЗАДАЧИ КРАТКО'!E65</f>
        <v>·     Задачи секьютеризации недвижимого имущества </v>
      </c>
      <c r="F396" s="276"/>
      <c r="G396" s="568"/>
      <c r="H396" s="525"/>
      <c r="I396" s="320"/>
      <c r="J396" s="525"/>
      <c r="K396" s="569"/>
      <c r="L396" s="313"/>
      <c r="M396" s="557"/>
      <c r="N396" s="552"/>
      <c r="O396" s="320"/>
      <c r="P396" s="525"/>
      <c r="Q396" s="538"/>
      <c r="R396" s="313"/>
      <c r="S396" s="557"/>
      <c r="T396" s="560"/>
      <c r="U396" s="320"/>
      <c r="V396" s="525"/>
      <c r="W396" s="538"/>
      <c r="X396" s="313"/>
      <c r="Y396" s="558"/>
      <c r="Z396" s="555"/>
      <c r="AA396" s="320"/>
      <c r="AB396" s="525"/>
      <c r="AC396" s="558"/>
      <c r="AD396" s="313"/>
      <c r="AE396" s="533"/>
      <c r="AF396" s="535"/>
      <c r="AG396" s="320"/>
      <c r="AH396" s="525"/>
      <c r="AI396" s="537"/>
      <c r="AJ396" s="346"/>
      <c r="AK396" s="302"/>
    </row>
    <row r="397" spans="1:37" ht="18.75" outlineLevel="1">
      <c r="A397" s="359">
        <f aca="true" t="shared" si="24" ref="A397:A403">$A$396</f>
        <v>100</v>
      </c>
      <c r="B397" s="360">
        <f aca="true" t="shared" si="25" ref="B397:B403">$B$396</f>
        <v>80</v>
      </c>
      <c r="C397" s="360">
        <v>10</v>
      </c>
      <c r="D397" s="360"/>
      <c r="E397" s="368" t="s">
        <v>571</v>
      </c>
      <c r="F397" s="276"/>
      <c r="G397" s="568"/>
      <c r="H397" s="525"/>
      <c r="I397" s="320"/>
      <c r="J397" s="525"/>
      <c r="K397" s="569"/>
      <c r="L397" s="313"/>
      <c r="M397" s="557"/>
      <c r="N397" s="552"/>
      <c r="O397" s="320"/>
      <c r="P397" s="525"/>
      <c r="Q397" s="538"/>
      <c r="R397" s="313"/>
      <c r="S397" s="557"/>
      <c r="T397" s="560"/>
      <c r="U397" s="320"/>
      <c r="V397" s="525"/>
      <c r="W397" s="538"/>
      <c r="X397" s="313"/>
      <c r="Y397" s="558"/>
      <c r="Z397" s="555"/>
      <c r="AA397" s="320"/>
      <c r="AB397" s="525"/>
      <c r="AC397" s="558"/>
      <c r="AD397" s="313"/>
      <c r="AE397" s="533"/>
      <c r="AF397" s="535"/>
      <c r="AG397" s="320"/>
      <c r="AH397" s="525"/>
      <c r="AI397" s="537"/>
      <c r="AJ397" s="346"/>
      <c r="AK397" s="302"/>
    </row>
    <row r="398" spans="1:37" ht="18.75" outlineLevel="1">
      <c r="A398" s="359">
        <f t="shared" si="24"/>
        <v>100</v>
      </c>
      <c r="B398" s="360">
        <f t="shared" si="25"/>
        <v>80</v>
      </c>
      <c r="C398" s="360">
        <v>20</v>
      </c>
      <c r="D398" s="360"/>
      <c r="E398" s="368" t="s">
        <v>572</v>
      </c>
      <c r="F398" s="276"/>
      <c r="G398" s="568"/>
      <c r="H398" s="525"/>
      <c r="I398" s="320"/>
      <c r="J398" s="525"/>
      <c r="K398" s="569"/>
      <c r="L398" s="313"/>
      <c r="M398" s="557"/>
      <c r="N398" s="552"/>
      <c r="O398" s="320"/>
      <c r="P398" s="525"/>
      <c r="Q398" s="538"/>
      <c r="R398" s="313"/>
      <c r="S398" s="557"/>
      <c r="T398" s="560"/>
      <c r="U398" s="320"/>
      <c r="V398" s="525"/>
      <c r="W398" s="538"/>
      <c r="X398" s="313"/>
      <c r="Y398" s="558"/>
      <c r="Z398" s="555"/>
      <c r="AA398" s="320"/>
      <c r="AB398" s="525"/>
      <c r="AC398" s="558"/>
      <c r="AD398" s="313"/>
      <c r="AE398" s="533"/>
      <c r="AF398" s="535"/>
      <c r="AG398" s="320"/>
      <c r="AH398" s="525"/>
      <c r="AI398" s="537"/>
      <c r="AJ398" s="346"/>
      <c r="AK398" s="302"/>
    </row>
    <row r="399" spans="1:37" ht="18.75" outlineLevel="1">
      <c r="A399" s="359">
        <f t="shared" si="24"/>
        <v>100</v>
      </c>
      <c r="B399" s="360">
        <f t="shared" si="25"/>
        <v>80</v>
      </c>
      <c r="C399" s="360">
        <v>30</v>
      </c>
      <c r="D399" s="360"/>
      <c r="E399" s="368" t="s">
        <v>575</v>
      </c>
      <c r="F399" s="276"/>
      <c r="G399" s="568"/>
      <c r="H399" s="525"/>
      <c r="I399" s="320"/>
      <c r="J399" s="525"/>
      <c r="K399" s="569"/>
      <c r="L399" s="313"/>
      <c r="M399" s="557"/>
      <c r="N399" s="552"/>
      <c r="O399" s="320"/>
      <c r="P399" s="525"/>
      <c r="Q399" s="538"/>
      <c r="R399" s="313"/>
      <c r="S399" s="557"/>
      <c r="T399" s="560"/>
      <c r="U399" s="320"/>
      <c r="V399" s="525"/>
      <c r="W399" s="538"/>
      <c r="X399" s="313"/>
      <c r="Y399" s="558"/>
      <c r="Z399" s="555"/>
      <c r="AA399" s="320"/>
      <c r="AB399" s="525"/>
      <c r="AC399" s="558"/>
      <c r="AD399" s="313"/>
      <c r="AE399" s="533"/>
      <c r="AF399" s="535"/>
      <c r="AG399" s="320"/>
      <c r="AH399" s="525"/>
      <c r="AI399" s="537"/>
      <c r="AJ399" s="346"/>
      <c r="AK399" s="302"/>
    </row>
    <row r="400" spans="1:37" ht="18.75" outlineLevel="1">
      <c r="A400" s="359">
        <f t="shared" si="24"/>
        <v>100</v>
      </c>
      <c r="B400" s="360">
        <f t="shared" si="25"/>
        <v>80</v>
      </c>
      <c r="C400" s="360">
        <v>40</v>
      </c>
      <c r="D400" s="360"/>
      <c r="E400" s="368" t="s">
        <v>574</v>
      </c>
      <c r="F400" s="276"/>
      <c r="G400" s="568"/>
      <c r="H400" s="525"/>
      <c r="I400" s="320"/>
      <c r="J400" s="525"/>
      <c r="K400" s="569"/>
      <c r="L400" s="313"/>
      <c r="M400" s="557"/>
      <c r="N400" s="552"/>
      <c r="O400" s="320"/>
      <c r="P400" s="525"/>
      <c r="Q400" s="538"/>
      <c r="R400" s="313"/>
      <c r="S400" s="557"/>
      <c r="T400" s="560"/>
      <c r="U400" s="320"/>
      <c r="V400" s="525"/>
      <c r="W400" s="538"/>
      <c r="X400" s="313"/>
      <c r="Y400" s="558"/>
      <c r="Z400" s="555"/>
      <c r="AA400" s="320"/>
      <c r="AB400" s="525"/>
      <c r="AC400" s="558"/>
      <c r="AD400" s="313"/>
      <c r="AE400" s="533"/>
      <c r="AF400" s="535"/>
      <c r="AG400" s="320"/>
      <c r="AH400" s="525"/>
      <c r="AI400" s="537"/>
      <c r="AJ400" s="346"/>
      <c r="AK400" s="302"/>
    </row>
    <row r="401" spans="1:37" ht="18.75" outlineLevel="1">
      <c r="A401" s="359">
        <f t="shared" si="24"/>
        <v>100</v>
      </c>
      <c r="B401" s="360">
        <f t="shared" si="25"/>
        <v>80</v>
      </c>
      <c r="C401" s="360">
        <v>50</v>
      </c>
      <c r="D401" s="360"/>
      <c r="E401" s="368" t="s">
        <v>576</v>
      </c>
      <c r="F401" s="276"/>
      <c r="G401" s="568"/>
      <c r="H401" s="525"/>
      <c r="I401" s="320"/>
      <c r="J401" s="525"/>
      <c r="K401" s="569"/>
      <c r="L401" s="313"/>
      <c r="M401" s="557"/>
      <c r="N401" s="552"/>
      <c r="O401" s="320"/>
      <c r="P401" s="525"/>
      <c r="Q401" s="538"/>
      <c r="R401" s="313"/>
      <c r="S401" s="557"/>
      <c r="T401" s="560"/>
      <c r="U401" s="320"/>
      <c r="V401" s="525"/>
      <c r="W401" s="538"/>
      <c r="X401" s="313"/>
      <c r="Y401" s="558"/>
      <c r="Z401" s="555"/>
      <c r="AA401" s="320"/>
      <c r="AB401" s="525"/>
      <c r="AC401" s="558"/>
      <c r="AD401" s="313"/>
      <c r="AE401" s="533"/>
      <c r="AF401" s="535"/>
      <c r="AG401" s="320"/>
      <c r="AH401" s="525"/>
      <c r="AI401" s="537"/>
      <c r="AJ401" s="346"/>
      <c r="AK401" s="302"/>
    </row>
    <row r="402" spans="1:37" ht="18.75" outlineLevel="1">
      <c r="A402" s="359">
        <f t="shared" si="24"/>
        <v>100</v>
      </c>
      <c r="B402" s="360">
        <f t="shared" si="25"/>
        <v>80</v>
      </c>
      <c r="C402" s="360">
        <v>60</v>
      </c>
      <c r="D402" s="360"/>
      <c r="E402" s="368" t="s">
        <v>573</v>
      </c>
      <c r="F402" s="276"/>
      <c r="G402" s="568"/>
      <c r="H402" s="525"/>
      <c r="I402" s="320"/>
      <c r="J402" s="525"/>
      <c r="K402" s="569"/>
      <c r="L402" s="313"/>
      <c r="M402" s="557"/>
      <c r="N402" s="552"/>
      <c r="O402" s="320"/>
      <c r="P402" s="525"/>
      <c r="Q402" s="538"/>
      <c r="R402" s="313"/>
      <c r="S402" s="557"/>
      <c r="T402" s="560"/>
      <c r="U402" s="320"/>
      <c r="V402" s="525"/>
      <c r="W402" s="538"/>
      <c r="X402" s="313"/>
      <c r="Y402" s="558"/>
      <c r="Z402" s="555"/>
      <c r="AA402" s="320"/>
      <c r="AB402" s="525"/>
      <c r="AC402" s="558"/>
      <c r="AD402" s="313"/>
      <c r="AE402" s="533"/>
      <c r="AF402" s="535"/>
      <c r="AG402" s="320"/>
      <c r="AH402" s="525"/>
      <c r="AI402" s="537"/>
      <c r="AJ402" s="346"/>
      <c r="AK402" s="302"/>
    </row>
    <row r="403" spans="1:37" ht="18.75" outlineLevel="1">
      <c r="A403" s="359">
        <f t="shared" si="24"/>
        <v>100</v>
      </c>
      <c r="B403" s="360">
        <f t="shared" si="25"/>
        <v>80</v>
      </c>
      <c r="C403" s="360">
        <v>70</v>
      </c>
      <c r="D403" s="360"/>
      <c r="E403" s="368" t="s">
        <v>577</v>
      </c>
      <c r="F403" s="276"/>
      <c r="G403" s="568"/>
      <c r="H403" s="525"/>
      <c r="I403" s="320"/>
      <c r="J403" s="525"/>
      <c r="K403" s="569"/>
      <c r="L403" s="313"/>
      <c r="M403" s="557"/>
      <c r="N403" s="552"/>
      <c r="O403" s="320"/>
      <c r="P403" s="525"/>
      <c r="Q403" s="538"/>
      <c r="R403" s="313"/>
      <c r="S403" s="557"/>
      <c r="T403" s="560"/>
      <c r="U403" s="320"/>
      <c r="V403" s="525"/>
      <c r="W403" s="538"/>
      <c r="X403" s="313"/>
      <c r="Y403" s="558"/>
      <c r="Z403" s="555"/>
      <c r="AA403" s="320"/>
      <c r="AB403" s="525"/>
      <c r="AC403" s="558"/>
      <c r="AD403" s="313"/>
      <c r="AE403" s="533"/>
      <c r="AF403" s="535"/>
      <c r="AG403" s="320"/>
      <c r="AH403" s="525"/>
      <c r="AI403" s="537"/>
      <c r="AJ403" s="346"/>
      <c r="AK403" s="302"/>
    </row>
    <row r="404" spans="1:42" s="34" customFormat="1" ht="7.5" customHeight="1">
      <c r="A404" s="365"/>
      <c r="B404" s="366"/>
      <c r="C404" s="367"/>
      <c r="D404" s="367"/>
      <c r="E404" s="368"/>
      <c r="F404" s="36"/>
      <c r="G404" s="568"/>
      <c r="H404" s="525"/>
      <c r="I404" s="320"/>
      <c r="J404" s="525"/>
      <c r="K404" s="569"/>
      <c r="L404" s="313"/>
      <c r="M404" s="557"/>
      <c r="N404" s="552"/>
      <c r="O404" s="320"/>
      <c r="P404" s="525"/>
      <c r="Q404" s="538"/>
      <c r="R404" s="313"/>
      <c r="S404" s="557"/>
      <c r="T404" s="560"/>
      <c r="U404" s="320"/>
      <c r="V404" s="525"/>
      <c r="W404" s="538"/>
      <c r="X404" s="313"/>
      <c r="Y404" s="558"/>
      <c r="Z404" s="555"/>
      <c r="AA404" s="320"/>
      <c r="AB404" s="525"/>
      <c r="AC404" s="558"/>
      <c r="AD404" s="313"/>
      <c r="AE404" s="533"/>
      <c r="AF404" s="535"/>
      <c r="AG404" s="320"/>
      <c r="AH404" s="525"/>
      <c r="AI404" s="537"/>
      <c r="AJ404" s="346"/>
      <c r="AK404" s="302"/>
      <c r="AL404" s="33"/>
      <c r="AM404" s="33"/>
      <c r="AN404" s="33"/>
      <c r="AO404" s="33"/>
      <c r="AP404" s="33"/>
    </row>
    <row r="405" spans="1:42" s="267" customFormat="1" ht="20.25">
      <c r="A405" s="355">
        <f>'ПРОЦЕССЫ И ЗАДАЧИ КРАТКО'!A66</f>
        <v>110</v>
      </c>
      <c r="B405" s="356">
        <f>'ПРОЦЕССЫ И ЗАДАЧИ КРАТКО'!B66</f>
        <v>0</v>
      </c>
      <c r="C405" s="356">
        <f>'ПРОЦЕССЫ И ЗАДАЧИ КРАТКО'!C66</f>
        <v>0</v>
      </c>
      <c r="D405" s="356">
        <f>'ПРОЦЕССЫ И ЗАДАЧИ КРАТКО'!D66</f>
        <v>0</v>
      </c>
      <c r="E405" s="357" t="str">
        <f>'ПРОЦЕССЫ И ЗАДАЧИ КРАТКО'!E66</f>
        <v>Снижение затрат на развитие и эксплуатацию имущественных комплексов недвижимости </v>
      </c>
      <c r="F405" s="67"/>
      <c r="G405" s="568"/>
      <c r="H405" s="525"/>
      <c r="I405" s="320"/>
      <c r="J405" s="525"/>
      <c r="K405" s="569"/>
      <c r="L405" s="313"/>
      <c r="M405" s="557"/>
      <c r="N405" s="552"/>
      <c r="O405" s="320"/>
      <c r="P405" s="525"/>
      <c r="Q405" s="538"/>
      <c r="R405" s="313"/>
      <c r="S405" s="557"/>
      <c r="T405" s="560"/>
      <c r="U405" s="320"/>
      <c r="V405" s="525"/>
      <c r="W405" s="538"/>
      <c r="X405" s="313"/>
      <c r="Y405" s="558"/>
      <c r="Z405" s="555"/>
      <c r="AA405" s="320"/>
      <c r="AB405" s="525"/>
      <c r="AC405" s="558"/>
      <c r="AD405" s="313"/>
      <c r="AE405" s="533"/>
      <c r="AF405" s="535"/>
      <c r="AG405" s="320"/>
      <c r="AH405" s="525"/>
      <c r="AI405" s="537"/>
      <c r="AJ405" s="346"/>
      <c r="AK405" s="302"/>
      <c r="AL405" s="266"/>
      <c r="AM405" s="266"/>
      <c r="AN405" s="266"/>
      <c r="AO405" s="266"/>
      <c r="AP405" s="266"/>
    </row>
    <row r="406" spans="1:37" ht="7.5" customHeight="1">
      <c r="A406" s="355"/>
      <c r="B406" s="356"/>
      <c r="C406" s="356"/>
      <c r="D406" s="356"/>
      <c r="E406" s="358"/>
      <c r="F406" s="288"/>
      <c r="G406" s="568"/>
      <c r="H406" s="525"/>
      <c r="I406" s="320"/>
      <c r="J406" s="525"/>
      <c r="K406" s="569"/>
      <c r="L406" s="313"/>
      <c r="M406" s="557"/>
      <c r="N406" s="552"/>
      <c r="O406" s="320"/>
      <c r="P406" s="525"/>
      <c r="Q406" s="538"/>
      <c r="R406" s="313"/>
      <c r="S406" s="557"/>
      <c r="T406" s="560"/>
      <c r="U406" s="320"/>
      <c r="V406" s="525"/>
      <c r="W406" s="538"/>
      <c r="X406" s="313"/>
      <c r="Y406" s="558"/>
      <c r="Z406" s="555"/>
      <c r="AA406" s="320"/>
      <c r="AB406" s="525"/>
      <c r="AC406" s="558"/>
      <c r="AD406" s="313"/>
      <c r="AE406" s="533"/>
      <c r="AF406" s="535"/>
      <c r="AG406" s="320"/>
      <c r="AH406" s="525"/>
      <c r="AI406" s="537"/>
      <c r="AJ406" s="346"/>
      <c r="AK406" s="302"/>
    </row>
    <row r="407" spans="1:37" ht="18.75">
      <c r="A407" s="359">
        <f>'ПРОЦЕССЫ И ЗАДАЧИ КРАТКО'!A67</f>
        <v>110</v>
      </c>
      <c r="B407" s="360">
        <f>'ПРОЦЕССЫ И ЗАДАЧИ КРАТКО'!B67</f>
        <v>10</v>
      </c>
      <c r="C407" s="360">
        <f>'ПРОЦЕССЫ И ЗАДАЧИ КРАТКО'!C67</f>
        <v>0</v>
      </c>
      <c r="D407" s="360">
        <f>'ПРОЦЕССЫ И ЗАДАЧИ КРАТКО'!D67</f>
        <v>0</v>
      </c>
      <c r="E407" s="361" t="str">
        <f>'ПРОЦЕССЫ И ЗАДАЧИ КРАТКО'!E67</f>
        <v>·     Задачи энерго и ресурсосбережения в   развитии и  эксплуатации объектов недвижимости поселений</v>
      </c>
      <c r="F407" s="276"/>
      <c r="G407" s="568"/>
      <c r="H407" s="525"/>
      <c r="I407" s="320"/>
      <c r="J407" s="525"/>
      <c r="K407" s="569"/>
      <c r="L407" s="313"/>
      <c r="M407" s="557"/>
      <c r="N407" s="552"/>
      <c r="O407" s="320"/>
      <c r="P407" s="525"/>
      <c r="Q407" s="538"/>
      <c r="R407" s="313"/>
      <c r="S407" s="557"/>
      <c r="T407" s="560"/>
      <c r="U407" s="320"/>
      <c r="V407" s="525"/>
      <c r="W407" s="538"/>
      <c r="X407" s="313"/>
      <c r="Y407" s="558"/>
      <c r="Z407" s="555"/>
      <c r="AA407" s="320"/>
      <c r="AB407" s="525"/>
      <c r="AC407" s="558"/>
      <c r="AD407" s="313"/>
      <c r="AE407" s="533"/>
      <c r="AF407" s="535"/>
      <c r="AG407" s="320"/>
      <c r="AH407" s="525"/>
      <c r="AI407" s="537"/>
      <c r="AJ407" s="346"/>
      <c r="AK407" s="302"/>
    </row>
    <row r="408" spans="1:42" s="34" customFormat="1" ht="18.75" outlineLevel="1">
      <c r="A408" s="365">
        <f>$A$407</f>
        <v>110</v>
      </c>
      <c r="B408" s="371">
        <v>10</v>
      </c>
      <c r="C408" s="371">
        <v>10</v>
      </c>
      <c r="D408" s="371"/>
      <c r="E408" s="368" t="s">
        <v>546</v>
      </c>
      <c r="F408" s="36"/>
      <c r="G408" s="568"/>
      <c r="H408" s="525"/>
      <c r="I408" s="320"/>
      <c r="J408" s="525"/>
      <c r="K408" s="569"/>
      <c r="L408" s="313"/>
      <c r="M408" s="557"/>
      <c r="N408" s="552"/>
      <c r="O408" s="320"/>
      <c r="P408" s="525"/>
      <c r="Q408" s="538"/>
      <c r="R408" s="313"/>
      <c r="S408" s="557"/>
      <c r="T408" s="560"/>
      <c r="U408" s="320"/>
      <c r="V408" s="525"/>
      <c r="W408" s="538"/>
      <c r="X408" s="313"/>
      <c r="Y408" s="558"/>
      <c r="Z408" s="555"/>
      <c r="AA408" s="320"/>
      <c r="AB408" s="525"/>
      <c r="AC408" s="558"/>
      <c r="AD408" s="313"/>
      <c r="AE408" s="533"/>
      <c r="AF408" s="535"/>
      <c r="AG408" s="320"/>
      <c r="AH408" s="525"/>
      <c r="AI408" s="537"/>
      <c r="AJ408" s="346"/>
      <c r="AK408" s="302"/>
      <c r="AL408" s="33"/>
      <c r="AM408" s="33"/>
      <c r="AN408" s="33"/>
      <c r="AO408" s="33"/>
      <c r="AP408" s="33"/>
    </row>
    <row r="409" spans="1:42" s="34" customFormat="1" ht="18.75" outlineLevel="1">
      <c r="A409" s="365">
        <f>$A$407</f>
        <v>110</v>
      </c>
      <c r="B409" s="371">
        <v>10</v>
      </c>
      <c r="C409" s="371">
        <v>20</v>
      </c>
      <c r="D409" s="371"/>
      <c r="E409" s="368" t="s">
        <v>477</v>
      </c>
      <c r="F409" s="36"/>
      <c r="G409" s="568"/>
      <c r="H409" s="525"/>
      <c r="I409" s="320"/>
      <c r="J409" s="525"/>
      <c r="K409" s="569"/>
      <c r="L409" s="313"/>
      <c r="M409" s="557"/>
      <c r="N409" s="552"/>
      <c r="O409" s="320"/>
      <c r="P409" s="525"/>
      <c r="Q409" s="538"/>
      <c r="R409" s="313"/>
      <c r="S409" s="557"/>
      <c r="T409" s="560"/>
      <c r="U409" s="320"/>
      <c r="V409" s="525"/>
      <c r="W409" s="538"/>
      <c r="X409" s="313"/>
      <c r="Y409" s="558"/>
      <c r="Z409" s="555"/>
      <c r="AA409" s="320"/>
      <c r="AB409" s="525"/>
      <c r="AC409" s="558"/>
      <c r="AD409" s="313"/>
      <c r="AE409" s="533"/>
      <c r="AF409" s="535"/>
      <c r="AG409" s="320"/>
      <c r="AH409" s="525"/>
      <c r="AI409" s="537"/>
      <c r="AJ409" s="346"/>
      <c r="AK409" s="302"/>
      <c r="AL409" s="33"/>
      <c r="AM409" s="33"/>
      <c r="AN409" s="33"/>
      <c r="AO409" s="33"/>
      <c r="AP409" s="33"/>
    </row>
    <row r="410" spans="1:42" s="34" customFormat="1" ht="7.5" customHeight="1" outlineLevel="1">
      <c r="A410" s="365"/>
      <c r="B410" s="371"/>
      <c r="C410" s="371"/>
      <c r="D410" s="371"/>
      <c r="E410" s="368"/>
      <c r="F410" s="36"/>
      <c r="G410" s="568"/>
      <c r="H410" s="525"/>
      <c r="I410" s="320"/>
      <c r="J410" s="525"/>
      <c r="K410" s="569"/>
      <c r="L410" s="313"/>
      <c r="M410" s="557"/>
      <c r="N410" s="552"/>
      <c r="O410" s="320"/>
      <c r="P410" s="525"/>
      <c r="Q410" s="538"/>
      <c r="R410" s="313"/>
      <c r="S410" s="557"/>
      <c r="T410" s="560"/>
      <c r="U410" s="320"/>
      <c r="V410" s="525"/>
      <c r="W410" s="538"/>
      <c r="X410" s="313"/>
      <c r="Y410" s="558"/>
      <c r="Z410" s="555"/>
      <c r="AA410" s="320"/>
      <c r="AB410" s="525"/>
      <c r="AC410" s="558"/>
      <c r="AD410" s="313"/>
      <c r="AE410" s="533"/>
      <c r="AF410" s="535"/>
      <c r="AG410" s="320"/>
      <c r="AH410" s="525"/>
      <c r="AI410" s="537"/>
      <c r="AJ410" s="346"/>
      <c r="AK410" s="302"/>
      <c r="AL410" s="33"/>
      <c r="AM410" s="33"/>
      <c r="AN410" s="33"/>
      <c r="AO410" s="33"/>
      <c r="AP410" s="33"/>
    </row>
    <row r="411" spans="1:37" ht="18.75">
      <c r="A411" s="359">
        <f>'ПРОЦЕССЫ И ЗАДАЧИ КРАТКО'!A68</f>
        <v>110</v>
      </c>
      <c r="B411" s="360">
        <f>'ПРОЦЕССЫ И ЗАДАЧИ КРАТКО'!B68</f>
        <v>20</v>
      </c>
      <c r="C411" s="360">
        <f>'ПРОЦЕССЫ И ЗАДАЧИ КРАТКО'!C68</f>
        <v>0</v>
      </c>
      <c r="D411" s="360">
        <f>'ПРОЦЕССЫ И ЗАДАЧИ КРАТКО'!D68</f>
        <v>0</v>
      </c>
      <c r="E411" s="361" t="str">
        <f>'ПРОЦЕССЫ И ЗАДАЧИ КРАТКО'!E68</f>
        <v>·     Задачи  энерго и ресурсосбережения в эксплуатации имущественных комплексов недвижимости</v>
      </c>
      <c r="F411" s="276"/>
      <c r="G411" s="568"/>
      <c r="H411" s="525"/>
      <c r="I411" s="320"/>
      <c r="J411" s="525"/>
      <c r="K411" s="569"/>
      <c r="L411" s="313"/>
      <c r="M411" s="557"/>
      <c r="N411" s="552"/>
      <c r="O411" s="320"/>
      <c r="P411" s="525"/>
      <c r="Q411" s="538"/>
      <c r="R411" s="313"/>
      <c r="S411" s="557"/>
      <c r="T411" s="560"/>
      <c r="U411" s="320"/>
      <c r="V411" s="525"/>
      <c r="W411" s="538"/>
      <c r="X411" s="313"/>
      <c r="Y411" s="558"/>
      <c r="Z411" s="555"/>
      <c r="AA411" s="320"/>
      <c r="AB411" s="525"/>
      <c r="AC411" s="558"/>
      <c r="AD411" s="313"/>
      <c r="AE411" s="533"/>
      <c r="AF411" s="535"/>
      <c r="AG411" s="320"/>
      <c r="AH411" s="525"/>
      <c r="AI411" s="537"/>
      <c r="AJ411" s="346"/>
      <c r="AK411" s="302"/>
    </row>
    <row r="412" spans="1:42" s="34" customFormat="1" ht="18.75" outlineLevel="1">
      <c r="A412" s="365">
        <f>$A$411</f>
        <v>110</v>
      </c>
      <c r="B412" s="371">
        <v>20</v>
      </c>
      <c r="C412" s="371">
        <v>10</v>
      </c>
      <c r="D412" s="371"/>
      <c r="E412" s="368" t="s">
        <v>479</v>
      </c>
      <c r="F412" s="36"/>
      <c r="G412" s="568"/>
      <c r="H412" s="525"/>
      <c r="I412" s="320"/>
      <c r="J412" s="525"/>
      <c r="K412" s="569"/>
      <c r="L412" s="313"/>
      <c r="M412" s="557"/>
      <c r="N412" s="552"/>
      <c r="O412" s="320"/>
      <c r="P412" s="525"/>
      <c r="Q412" s="538"/>
      <c r="R412" s="313"/>
      <c r="S412" s="557"/>
      <c r="T412" s="560"/>
      <c r="U412" s="320"/>
      <c r="V412" s="525"/>
      <c r="W412" s="538"/>
      <c r="X412" s="313"/>
      <c r="Y412" s="558"/>
      <c r="Z412" s="555"/>
      <c r="AA412" s="320"/>
      <c r="AB412" s="525"/>
      <c r="AC412" s="558"/>
      <c r="AD412" s="313"/>
      <c r="AE412" s="533"/>
      <c r="AF412" s="535"/>
      <c r="AG412" s="320"/>
      <c r="AH412" s="525"/>
      <c r="AI412" s="537"/>
      <c r="AJ412" s="346"/>
      <c r="AK412" s="302"/>
      <c r="AL412" s="33"/>
      <c r="AM412" s="33"/>
      <c r="AN412" s="33"/>
      <c r="AO412" s="33"/>
      <c r="AP412" s="33"/>
    </row>
    <row r="413" spans="1:42" s="34" customFormat="1" ht="18.75" outlineLevel="1">
      <c r="A413" s="365">
        <f>$A$411</f>
        <v>110</v>
      </c>
      <c r="B413" s="371">
        <v>20</v>
      </c>
      <c r="C413" s="371">
        <v>20</v>
      </c>
      <c r="D413" s="371"/>
      <c r="E413" s="368" t="s">
        <v>854</v>
      </c>
      <c r="F413" s="36"/>
      <c r="G413" s="568"/>
      <c r="H413" s="525"/>
      <c r="I413" s="320"/>
      <c r="J413" s="525"/>
      <c r="K413" s="569"/>
      <c r="L413" s="313"/>
      <c r="M413" s="557"/>
      <c r="N413" s="552"/>
      <c r="O413" s="320"/>
      <c r="P413" s="525"/>
      <c r="Q413" s="538"/>
      <c r="R413" s="313"/>
      <c r="S413" s="557"/>
      <c r="T413" s="560"/>
      <c r="U413" s="320"/>
      <c r="V413" s="525"/>
      <c r="W413" s="538"/>
      <c r="X413" s="313"/>
      <c r="Y413" s="558"/>
      <c r="Z413" s="555"/>
      <c r="AA413" s="320"/>
      <c r="AB413" s="525"/>
      <c r="AC413" s="558"/>
      <c r="AD413" s="313"/>
      <c r="AE413" s="533"/>
      <c r="AF413" s="535"/>
      <c r="AG413" s="320"/>
      <c r="AH413" s="525"/>
      <c r="AI413" s="537"/>
      <c r="AJ413" s="346"/>
      <c r="AK413" s="302"/>
      <c r="AL413" s="33"/>
      <c r="AM413" s="33"/>
      <c r="AN413" s="33"/>
      <c r="AO413" s="33"/>
      <c r="AP413" s="33"/>
    </row>
    <row r="414" spans="1:42" s="34" customFormat="1" ht="18.75" outlineLevel="1">
      <c r="A414" s="365">
        <f>$A$411</f>
        <v>110</v>
      </c>
      <c r="B414" s="371">
        <v>20</v>
      </c>
      <c r="C414" s="371">
        <v>30</v>
      </c>
      <c r="D414" s="371"/>
      <c r="E414" s="368" t="s">
        <v>855</v>
      </c>
      <c r="F414" s="36"/>
      <c r="G414" s="568"/>
      <c r="H414" s="525"/>
      <c r="I414" s="320"/>
      <c r="J414" s="525"/>
      <c r="K414" s="569"/>
      <c r="L414" s="313"/>
      <c r="M414" s="557"/>
      <c r="N414" s="552"/>
      <c r="O414" s="320"/>
      <c r="P414" s="525"/>
      <c r="Q414" s="538"/>
      <c r="R414" s="313"/>
      <c r="S414" s="557"/>
      <c r="T414" s="560"/>
      <c r="U414" s="320"/>
      <c r="V414" s="525"/>
      <c r="W414" s="538"/>
      <c r="X414" s="313"/>
      <c r="Y414" s="558"/>
      <c r="Z414" s="555"/>
      <c r="AA414" s="320"/>
      <c r="AB414" s="525"/>
      <c r="AC414" s="558"/>
      <c r="AD414" s="313"/>
      <c r="AE414" s="533"/>
      <c r="AF414" s="535"/>
      <c r="AG414" s="320"/>
      <c r="AH414" s="525"/>
      <c r="AI414" s="537"/>
      <c r="AJ414" s="346"/>
      <c r="AK414" s="302"/>
      <c r="AL414" s="33"/>
      <c r="AM414" s="33"/>
      <c r="AN414" s="33"/>
      <c r="AO414" s="33"/>
      <c r="AP414" s="33"/>
    </row>
    <row r="415" spans="1:42" s="34" customFormat="1" ht="7.5" customHeight="1">
      <c r="A415" s="365"/>
      <c r="B415" s="371"/>
      <c r="C415" s="371"/>
      <c r="D415" s="371"/>
      <c r="E415" s="368"/>
      <c r="F415" s="36"/>
      <c r="G415" s="568"/>
      <c r="H415" s="525"/>
      <c r="I415" s="320"/>
      <c r="J415" s="525"/>
      <c r="K415" s="569"/>
      <c r="L415" s="313"/>
      <c r="M415" s="557"/>
      <c r="N415" s="552"/>
      <c r="O415" s="320"/>
      <c r="P415" s="525"/>
      <c r="Q415" s="538"/>
      <c r="R415" s="313"/>
      <c r="S415" s="557"/>
      <c r="T415" s="560"/>
      <c r="U415" s="320"/>
      <c r="V415" s="525"/>
      <c r="W415" s="538"/>
      <c r="X415" s="313"/>
      <c r="Y415" s="558"/>
      <c r="Z415" s="555"/>
      <c r="AA415" s="320"/>
      <c r="AB415" s="525"/>
      <c r="AC415" s="558"/>
      <c r="AD415" s="313"/>
      <c r="AE415" s="533"/>
      <c r="AF415" s="535"/>
      <c r="AG415" s="320"/>
      <c r="AH415" s="525"/>
      <c r="AI415" s="537"/>
      <c r="AJ415" s="346"/>
      <c r="AK415" s="302"/>
      <c r="AL415" s="33"/>
      <c r="AM415" s="33"/>
      <c r="AN415" s="33"/>
      <c r="AO415" s="33"/>
      <c r="AP415" s="33"/>
    </row>
    <row r="416" spans="1:37" s="270" customFormat="1" ht="20.25">
      <c r="A416" s="355">
        <f>'ПРОЦЕССЫ И ЗАДАЧИ КРАТКО'!A69</f>
        <v>120</v>
      </c>
      <c r="B416" s="356">
        <f>'ПРОЦЕССЫ И ЗАДАЧИ КРАТКО'!B69</f>
        <v>0</v>
      </c>
      <c r="C416" s="356">
        <f>'ПРОЦЕССЫ И ЗАДАЧИ КРАТКО'!C69</f>
        <v>0</v>
      </c>
      <c r="D416" s="356">
        <f>'ПРОЦЕССЫ И ЗАДАЧИ КРАТКО'!D69</f>
        <v>0</v>
      </c>
      <c r="E416" s="357" t="str">
        <f>'ПРОЦЕССЫ И ЗАДАЧИ КРАТКО'!E69</f>
        <v>Развитие базы стройиндустрии (производства строительных материалов и инженерного оборудования) </v>
      </c>
      <c r="F416" s="290"/>
      <c r="G416" s="568"/>
      <c r="H416" s="525"/>
      <c r="I416" s="320"/>
      <c r="J416" s="525"/>
      <c r="K416" s="569"/>
      <c r="L416" s="313"/>
      <c r="M416" s="557"/>
      <c r="N416" s="552"/>
      <c r="O416" s="320"/>
      <c r="P416" s="525"/>
      <c r="Q416" s="538"/>
      <c r="R416" s="313"/>
      <c r="S416" s="557"/>
      <c r="T416" s="560"/>
      <c r="U416" s="320"/>
      <c r="V416" s="525"/>
      <c r="W416" s="538"/>
      <c r="X416" s="313"/>
      <c r="Y416" s="558"/>
      <c r="Z416" s="555"/>
      <c r="AA416" s="320"/>
      <c r="AB416" s="525"/>
      <c r="AC416" s="558"/>
      <c r="AD416" s="313"/>
      <c r="AE416" s="533"/>
      <c r="AF416" s="535"/>
      <c r="AG416" s="320"/>
      <c r="AH416" s="525"/>
      <c r="AI416" s="537"/>
      <c r="AJ416" s="346"/>
      <c r="AK416" s="302"/>
    </row>
    <row r="417" spans="1:37" s="35" customFormat="1" ht="7.5" customHeight="1">
      <c r="A417" s="393"/>
      <c r="B417" s="394"/>
      <c r="C417" s="394"/>
      <c r="D417" s="394"/>
      <c r="E417" s="358"/>
      <c r="F417" s="291"/>
      <c r="G417" s="568"/>
      <c r="H417" s="525"/>
      <c r="I417" s="320"/>
      <c r="J417" s="525"/>
      <c r="K417" s="569"/>
      <c r="L417" s="313"/>
      <c r="M417" s="557"/>
      <c r="N417" s="552"/>
      <c r="O417" s="320"/>
      <c r="P417" s="525"/>
      <c r="Q417" s="538"/>
      <c r="R417" s="313"/>
      <c r="S417" s="557"/>
      <c r="T417" s="560"/>
      <c r="U417" s="320"/>
      <c r="V417" s="525"/>
      <c r="W417" s="538"/>
      <c r="X417" s="313"/>
      <c r="Y417" s="558"/>
      <c r="Z417" s="555"/>
      <c r="AA417" s="320"/>
      <c r="AB417" s="525"/>
      <c r="AC417" s="558"/>
      <c r="AD417" s="313"/>
      <c r="AE417" s="533"/>
      <c r="AF417" s="535"/>
      <c r="AG417" s="320"/>
      <c r="AH417" s="525"/>
      <c r="AI417" s="537"/>
      <c r="AJ417" s="346"/>
      <c r="AK417" s="302"/>
    </row>
    <row r="418" spans="1:37" s="35" customFormat="1" ht="18.75">
      <c r="A418" s="359">
        <f>'ПРОЦЕССЫ И ЗАДАЧИ КРАТКО'!A70</f>
        <v>120</v>
      </c>
      <c r="B418" s="360">
        <f>'ПРОЦЕССЫ И ЗАДАЧИ КРАТКО'!B70</f>
        <v>10</v>
      </c>
      <c r="C418" s="360">
        <f>'ПРОЦЕССЫ И ЗАДАЧИ КРАТКО'!C70</f>
        <v>0</v>
      </c>
      <c r="D418" s="360">
        <f>'ПРОЦЕССЫ И ЗАДАЧИ КРАТКО'!D70</f>
        <v>0</v>
      </c>
      <c r="E418" s="361" t="str">
        <f>'ПРОЦЕССЫ И ЗАДАЧИ КРАТКО'!E70</f>
        <v>·     Задачи развития производства инженерного оборудования территории</v>
      </c>
      <c r="F418" s="292"/>
      <c r="G418" s="568"/>
      <c r="H418" s="525"/>
      <c r="I418" s="320"/>
      <c r="J418" s="525"/>
      <c r="K418" s="569"/>
      <c r="L418" s="313"/>
      <c r="M418" s="557"/>
      <c r="N418" s="552"/>
      <c r="O418" s="320"/>
      <c r="P418" s="525"/>
      <c r="Q418" s="538"/>
      <c r="R418" s="313"/>
      <c r="S418" s="557"/>
      <c r="T418" s="560"/>
      <c r="U418" s="320"/>
      <c r="V418" s="525"/>
      <c r="W418" s="538"/>
      <c r="X418" s="313"/>
      <c r="Y418" s="558"/>
      <c r="Z418" s="555"/>
      <c r="AA418" s="320"/>
      <c r="AB418" s="525"/>
      <c r="AC418" s="558"/>
      <c r="AD418" s="313"/>
      <c r="AE418" s="533"/>
      <c r="AF418" s="535"/>
      <c r="AG418" s="320"/>
      <c r="AH418" s="525"/>
      <c r="AI418" s="537"/>
      <c r="AJ418" s="346"/>
      <c r="AK418" s="302"/>
    </row>
    <row r="419" spans="1:37" s="287" customFormat="1" ht="18.75" outlineLevel="1">
      <c r="A419" s="365">
        <f>$A$418</f>
        <v>120</v>
      </c>
      <c r="B419" s="366">
        <v>10</v>
      </c>
      <c r="C419" s="366">
        <v>10</v>
      </c>
      <c r="D419" s="366"/>
      <c r="E419" s="368" t="s">
        <v>144</v>
      </c>
      <c r="F419" s="293"/>
      <c r="G419" s="568"/>
      <c r="H419" s="525"/>
      <c r="I419" s="320"/>
      <c r="J419" s="525"/>
      <c r="K419" s="569"/>
      <c r="L419" s="313"/>
      <c r="M419" s="557"/>
      <c r="N419" s="552"/>
      <c r="O419" s="320"/>
      <c r="P419" s="525"/>
      <c r="Q419" s="538"/>
      <c r="R419" s="313"/>
      <c r="S419" s="557"/>
      <c r="T419" s="560"/>
      <c r="U419" s="320"/>
      <c r="V419" s="525"/>
      <c r="W419" s="538"/>
      <c r="X419" s="313"/>
      <c r="Y419" s="558"/>
      <c r="Z419" s="555"/>
      <c r="AA419" s="320"/>
      <c r="AB419" s="525"/>
      <c r="AC419" s="558"/>
      <c r="AD419" s="313"/>
      <c r="AE419" s="533"/>
      <c r="AF419" s="535"/>
      <c r="AG419" s="320"/>
      <c r="AH419" s="525"/>
      <c r="AI419" s="537"/>
      <c r="AJ419" s="346"/>
      <c r="AK419" s="302"/>
    </row>
    <row r="420" spans="1:37" s="287" customFormat="1" ht="18.75" outlineLevel="1">
      <c r="A420" s="365">
        <f aca="true" t="shared" si="26" ref="A420:A425">$A$418</f>
        <v>120</v>
      </c>
      <c r="B420" s="366">
        <v>10</v>
      </c>
      <c r="C420" s="366">
        <v>20</v>
      </c>
      <c r="D420" s="366"/>
      <c r="E420" s="368" t="s">
        <v>145</v>
      </c>
      <c r="F420" s="293"/>
      <c r="G420" s="568"/>
      <c r="H420" s="525"/>
      <c r="I420" s="320"/>
      <c r="J420" s="525"/>
      <c r="K420" s="569"/>
      <c r="L420" s="313"/>
      <c r="M420" s="557"/>
      <c r="N420" s="552"/>
      <c r="O420" s="320"/>
      <c r="P420" s="525"/>
      <c r="Q420" s="538"/>
      <c r="R420" s="313"/>
      <c r="S420" s="557"/>
      <c r="T420" s="560"/>
      <c r="U420" s="320"/>
      <c r="V420" s="525"/>
      <c r="W420" s="538"/>
      <c r="X420" s="313"/>
      <c r="Y420" s="558"/>
      <c r="Z420" s="555"/>
      <c r="AA420" s="320"/>
      <c r="AB420" s="525"/>
      <c r="AC420" s="558"/>
      <c r="AD420" s="313"/>
      <c r="AE420" s="533"/>
      <c r="AF420" s="535"/>
      <c r="AG420" s="320"/>
      <c r="AH420" s="525"/>
      <c r="AI420" s="537"/>
      <c r="AJ420" s="346"/>
      <c r="AK420" s="302"/>
    </row>
    <row r="421" spans="1:37" s="287" customFormat="1" ht="18.75" outlineLevel="1">
      <c r="A421" s="365">
        <f t="shared" si="26"/>
        <v>120</v>
      </c>
      <c r="B421" s="366">
        <v>10</v>
      </c>
      <c r="C421" s="366">
        <v>30</v>
      </c>
      <c r="D421" s="366"/>
      <c r="E421" s="368" t="s">
        <v>146</v>
      </c>
      <c r="F421" s="293"/>
      <c r="G421" s="568"/>
      <c r="H421" s="525"/>
      <c r="I421" s="320"/>
      <c r="J421" s="525"/>
      <c r="K421" s="569"/>
      <c r="L421" s="313"/>
      <c r="M421" s="557"/>
      <c r="N421" s="552"/>
      <c r="O421" s="320"/>
      <c r="P421" s="525"/>
      <c r="Q421" s="538"/>
      <c r="R421" s="313"/>
      <c r="S421" s="557"/>
      <c r="T421" s="560"/>
      <c r="U421" s="320"/>
      <c r="V421" s="525"/>
      <c r="W421" s="538"/>
      <c r="X421" s="313"/>
      <c r="Y421" s="558"/>
      <c r="Z421" s="555"/>
      <c r="AA421" s="320"/>
      <c r="AB421" s="525"/>
      <c r="AC421" s="558"/>
      <c r="AD421" s="313"/>
      <c r="AE421" s="533"/>
      <c r="AF421" s="535"/>
      <c r="AG421" s="320"/>
      <c r="AH421" s="525"/>
      <c r="AI421" s="537"/>
      <c r="AJ421" s="346"/>
      <c r="AK421" s="302"/>
    </row>
    <row r="422" spans="1:37" s="287" customFormat="1" ht="18.75" outlineLevel="1">
      <c r="A422" s="365">
        <f t="shared" si="26"/>
        <v>120</v>
      </c>
      <c r="B422" s="366">
        <v>10</v>
      </c>
      <c r="C422" s="366">
        <v>40</v>
      </c>
      <c r="D422" s="366"/>
      <c r="E422" s="368" t="s">
        <v>147</v>
      </c>
      <c r="F422" s="293"/>
      <c r="G422" s="568"/>
      <c r="H422" s="525"/>
      <c r="I422" s="320"/>
      <c r="J422" s="525"/>
      <c r="K422" s="569"/>
      <c r="L422" s="313"/>
      <c r="M422" s="557"/>
      <c r="N422" s="552"/>
      <c r="O422" s="320"/>
      <c r="P422" s="525"/>
      <c r="Q422" s="538"/>
      <c r="R422" s="313"/>
      <c r="S422" s="557"/>
      <c r="T422" s="560"/>
      <c r="U422" s="320"/>
      <c r="V422" s="525"/>
      <c r="W422" s="538"/>
      <c r="X422" s="313"/>
      <c r="Y422" s="558"/>
      <c r="Z422" s="555"/>
      <c r="AA422" s="320"/>
      <c r="AB422" s="525"/>
      <c r="AC422" s="558"/>
      <c r="AD422" s="313"/>
      <c r="AE422" s="533"/>
      <c r="AF422" s="535"/>
      <c r="AG422" s="320"/>
      <c r="AH422" s="525"/>
      <c r="AI422" s="537"/>
      <c r="AJ422" s="346"/>
      <c r="AK422" s="302"/>
    </row>
    <row r="423" spans="1:37" s="287" customFormat="1" ht="18.75" outlineLevel="1">
      <c r="A423" s="365">
        <f t="shared" si="26"/>
        <v>120</v>
      </c>
      <c r="B423" s="366">
        <v>10</v>
      </c>
      <c r="C423" s="366">
        <v>50</v>
      </c>
      <c r="D423" s="366"/>
      <c r="E423" s="368" t="s">
        <v>148</v>
      </c>
      <c r="F423" s="293"/>
      <c r="G423" s="568"/>
      <c r="H423" s="525"/>
      <c r="I423" s="320"/>
      <c r="J423" s="525"/>
      <c r="K423" s="569"/>
      <c r="L423" s="313"/>
      <c r="M423" s="557"/>
      <c r="N423" s="552"/>
      <c r="O423" s="320"/>
      <c r="P423" s="525"/>
      <c r="Q423" s="538"/>
      <c r="R423" s="313"/>
      <c r="S423" s="557"/>
      <c r="T423" s="560"/>
      <c r="U423" s="320"/>
      <c r="V423" s="525"/>
      <c r="W423" s="538"/>
      <c r="X423" s="313"/>
      <c r="Y423" s="558"/>
      <c r="Z423" s="555"/>
      <c r="AA423" s="320"/>
      <c r="AB423" s="525"/>
      <c r="AC423" s="558"/>
      <c r="AD423" s="313"/>
      <c r="AE423" s="533"/>
      <c r="AF423" s="535"/>
      <c r="AG423" s="320"/>
      <c r="AH423" s="525"/>
      <c r="AI423" s="537"/>
      <c r="AJ423" s="346"/>
      <c r="AK423" s="302"/>
    </row>
    <row r="424" spans="1:37" s="287" customFormat="1" ht="18.75" outlineLevel="1">
      <c r="A424" s="365">
        <f t="shared" si="26"/>
        <v>120</v>
      </c>
      <c r="B424" s="366">
        <v>10</v>
      </c>
      <c r="C424" s="366">
        <v>60</v>
      </c>
      <c r="D424" s="366"/>
      <c r="E424" s="368" t="s">
        <v>149</v>
      </c>
      <c r="F424" s="293"/>
      <c r="G424" s="568"/>
      <c r="H424" s="525"/>
      <c r="I424" s="320"/>
      <c r="J424" s="525"/>
      <c r="K424" s="569"/>
      <c r="L424" s="313"/>
      <c r="M424" s="557"/>
      <c r="N424" s="552"/>
      <c r="O424" s="320"/>
      <c r="P424" s="525"/>
      <c r="Q424" s="538"/>
      <c r="R424" s="313"/>
      <c r="S424" s="557"/>
      <c r="T424" s="560"/>
      <c r="U424" s="320"/>
      <c r="V424" s="525"/>
      <c r="W424" s="538"/>
      <c r="X424" s="313"/>
      <c r="Y424" s="558"/>
      <c r="Z424" s="555"/>
      <c r="AA424" s="320"/>
      <c r="AB424" s="525"/>
      <c r="AC424" s="558"/>
      <c r="AD424" s="313"/>
      <c r="AE424" s="533"/>
      <c r="AF424" s="535"/>
      <c r="AG424" s="320"/>
      <c r="AH424" s="525"/>
      <c r="AI424" s="537"/>
      <c r="AJ424" s="346"/>
      <c r="AK424" s="302"/>
    </row>
    <row r="425" spans="1:37" s="287" customFormat="1" ht="18.75" outlineLevel="1">
      <c r="A425" s="365">
        <f t="shared" si="26"/>
        <v>120</v>
      </c>
      <c r="B425" s="366">
        <v>10</v>
      </c>
      <c r="C425" s="366">
        <v>70</v>
      </c>
      <c r="D425" s="366"/>
      <c r="E425" s="368" t="s">
        <v>150</v>
      </c>
      <c r="F425" s="293"/>
      <c r="G425" s="568"/>
      <c r="H425" s="525"/>
      <c r="I425" s="320"/>
      <c r="J425" s="525"/>
      <c r="K425" s="569"/>
      <c r="L425" s="313"/>
      <c r="M425" s="557"/>
      <c r="N425" s="552"/>
      <c r="O425" s="320"/>
      <c r="P425" s="525"/>
      <c r="Q425" s="538"/>
      <c r="R425" s="313"/>
      <c r="S425" s="557"/>
      <c r="T425" s="560"/>
      <c r="U425" s="320"/>
      <c r="V425" s="525"/>
      <c r="W425" s="538"/>
      <c r="X425" s="313"/>
      <c r="Y425" s="558"/>
      <c r="Z425" s="555"/>
      <c r="AA425" s="320"/>
      <c r="AB425" s="525"/>
      <c r="AC425" s="558"/>
      <c r="AD425" s="313"/>
      <c r="AE425" s="533"/>
      <c r="AF425" s="535"/>
      <c r="AG425" s="320"/>
      <c r="AH425" s="525"/>
      <c r="AI425" s="537"/>
      <c r="AJ425" s="346"/>
      <c r="AK425" s="302"/>
    </row>
    <row r="426" spans="1:37" s="287" customFormat="1" ht="7.5" customHeight="1" outlineLevel="1">
      <c r="A426" s="365"/>
      <c r="B426" s="366"/>
      <c r="C426" s="366"/>
      <c r="D426" s="366"/>
      <c r="E426" s="368"/>
      <c r="F426" s="293"/>
      <c r="G426" s="568"/>
      <c r="H426" s="525"/>
      <c r="I426" s="320"/>
      <c r="J426" s="525"/>
      <c r="K426" s="569"/>
      <c r="L426" s="313"/>
      <c r="M426" s="557"/>
      <c r="N426" s="552"/>
      <c r="O426" s="320"/>
      <c r="P426" s="525"/>
      <c r="Q426" s="538"/>
      <c r="R426" s="313"/>
      <c r="S426" s="557"/>
      <c r="T426" s="560"/>
      <c r="U426" s="320"/>
      <c r="V426" s="525"/>
      <c r="W426" s="538"/>
      <c r="X426" s="313"/>
      <c r="Y426" s="558"/>
      <c r="Z426" s="555"/>
      <c r="AA426" s="320"/>
      <c r="AB426" s="525"/>
      <c r="AC426" s="558"/>
      <c r="AD426" s="313"/>
      <c r="AE426" s="533"/>
      <c r="AF426" s="535"/>
      <c r="AG426" s="320"/>
      <c r="AH426" s="525"/>
      <c r="AI426" s="537"/>
      <c r="AJ426" s="346"/>
      <c r="AK426" s="302"/>
    </row>
    <row r="427" spans="1:37" s="35" customFormat="1" ht="18.75">
      <c r="A427" s="359">
        <f>'ПРОЦЕССЫ И ЗАДАЧИ КРАТКО'!A71</f>
        <v>120</v>
      </c>
      <c r="B427" s="360">
        <v>20</v>
      </c>
      <c r="C427" s="360">
        <v>0</v>
      </c>
      <c r="D427" s="360">
        <v>0</v>
      </c>
      <c r="E427" s="361" t="str">
        <f>'ПРОЦЕССЫ И ЗАДАЧИ КРАТКО'!E71</f>
        <v>·     Задачи развития производства  несущих и ограждающих конструкций объектов недвижимости</v>
      </c>
      <c r="F427" s="291"/>
      <c r="G427" s="568"/>
      <c r="H427" s="525"/>
      <c r="I427" s="320"/>
      <c r="J427" s="525"/>
      <c r="K427" s="569"/>
      <c r="L427" s="313"/>
      <c r="M427" s="557"/>
      <c r="N427" s="552"/>
      <c r="O427" s="320"/>
      <c r="P427" s="525"/>
      <c r="Q427" s="538"/>
      <c r="R427" s="313"/>
      <c r="S427" s="557"/>
      <c r="T427" s="560"/>
      <c r="U427" s="320"/>
      <c r="V427" s="525"/>
      <c r="W427" s="538"/>
      <c r="X427" s="313"/>
      <c r="Y427" s="558"/>
      <c r="Z427" s="555"/>
      <c r="AA427" s="320"/>
      <c r="AB427" s="525"/>
      <c r="AC427" s="558"/>
      <c r="AD427" s="313"/>
      <c r="AE427" s="533"/>
      <c r="AF427" s="535"/>
      <c r="AG427" s="320"/>
      <c r="AH427" s="525"/>
      <c r="AI427" s="537"/>
      <c r="AJ427" s="346"/>
      <c r="AK427" s="302"/>
    </row>
    <row r="428" spans="1:37" s="287" customFormat="1" ht="18.75" outlineLevel="1">
      <c r="A428" s="365">
        <f>$A$427</f>
        <v>120</v>
      </c>
      <c r="B428" s="366">
        <v>20</v>
      </c>
      <c r="C428" s="366">
        <v>10</v>
      </c>
      <c r="D428" s="366"/>
      <c r="E428" s="368" t="s">
        <v>151</v>
      </c>
      <c r="F428" s="293"/>
      <c r="G428" s="568"/>
      <c r="H428" s="525"/>
      <c r="I428" s="320"/>
      <c r="J428" s="525"/>
      <c r="K428" s="569"/>
      <c r="L428" s="313"/>
      <c r="M428" s="557"/>
      <c r="N428" s="552"/>
      <c r="O428" s="320"/>
      <c r="P428" s="525"/>
      <c r="Q428" s="538"/>
      <c r="R428" s="313"/>
      <c r="S428" s="557"/>
      <c r="T428" s="560"/>
      <c r="U428" s="320"/>
      <c r="V428" s="525"/>
      <c r="W428" s="538"/>
      <c r="X428" s="313"/>
      <c r="Y428" s="558"/>
      <c r="Z428" s="555"/>
      <c r="AA428" s="320"/>
      <c r="AB428" s="525"/>
      <c r="AC428" s="558"/>
      <c r="AD428" s="313"/>
      <c r="AE428" s="533"/>
      <c r="AF428" s="535"/>
      <c r="AG428" s="320"/>
      <c r="AH428" s="525"/>
      <c r="AI428" s="537"/>
      <c r="AJ428" s="346"/>
      <c r="AK428" s="302"/>
    </row>
    <row r="429" spans="1:37" s="287" customFormat="1" ht="18.75" outlineLevel="1">
      <c r="A429" s="365">
        <f>$A$427</f>
        <v>120</v>
      </c>
      <c r="B429" s="366">
        <v>20</v>
      </c>
      <c r="C429" s="366">
        <v>20</v>
      </c>
      <c r="D429" s="366"/>
      <c r="E429" s="368" t="s">
        <v>152</v>
      </c>
      <c r="F429" s="293"/>
      <c r="G429" s="568"/>
      <c r="H429" s="525"/>
      <c r="I429" s="320"/>
      <c r="J429" s="525"/>
      <c r="K429" s="569"/>
      <c r="L429" s="313"/>
      <c r="M429" s="557"/>
      <c r="N429" s="552"/>
      <c r="O429" s="320"/>
      <c r="P429" s="525"/>
      <c r="Q429" s="538"/>
      <c r="R429" s="313"/>
      <c r="S429" s="557"/>
      <c r="T429" s="560"/>
      <c r="U429" s="320"/>
      <c r="V429" s="525"/>
      <c r="W429" s="538"/>
      <c r="X429" s="313"/>
      <c r="Y429" s="558"/>
      <c r="Z429" s="555"/>
      <c r="AA429" s="320"/>
      <c r="AB429" s="525"/>
      <c r="AC429" s="558"/>
      <c r="AD429" s="313"/>
      <c r="AE429" s="533"/>
      <c r="AF429" s="535"/>
      <c r="AG429" s="320"/>
      <c r="AH429" s="525"/>
      <c r="AI429" s="537"/>
      <c r="AJ429" s="346"/>
      <c r="AK429" s="302"/>
    </row>
    <row r="430" spans="1:37" s="287" customFormat="1" ht="18.75" outlineLevel="1">
      <c r="A430" s="365">
        <f aca="true" t="shared" si="27" ref="A430:A435">$A$427</f>
        <v>120</v>
      </c>
      <c r="B430" s="366">
        <v>20</v>
      </c>
      <c r="C430" s="366">
        <v>30</v>
      </c>
      <c r="D430" s="366"/>
      <c r="E430" s="368" t="s">
        <v>153</v>
      </c>
      <c r="F430" s="293"/>
      <c r="G430" s="568"/>
      <c r="H430" s="525"/>
      <c r="I430" s="320"/>
      <c r="J430" s="525"/>
      <c r="K430" s="569"/>
      <c r="L430" s="313"/>
      <c r="M430" s="557"/>
      <c r="N430" s="552"/>
      <c r="O430" s="320"/>
      <c r="P430" s="525"/>
      <c r="Q430" s="538"/>
      <c r="R430" s="313"/>
      <c r="S430" s="557"/>
      <c r="T430" s="560"/>
      <c r="U430" s="320"/>
      <c r="V430" s="525"/>
      <c r="W430" s="538"/>
      <c r="X430" s="313"/>
      <c r="Y430" s="558"/>
      <c r="Z430" s="555"/>
      <c r="AA430" s="320"/>
      <c r="AB430" s="525"/>
      <c r="AC430" s="558"/>
      <c r="AD430" s="313"/>
      <c r="AE430" s="533"/>
      <c r="AF430" s="535"/>
      <c r="AG430" s="320"/>
      <c r="AH430" s="525"/>
      <c r="AI430" s="537"/>
      <c r="AJ430" s="346"/>
      <c r="AK430" s="302"/>
    </row>
    <row r="431" spans="1:37" s="287" customFormat="1" ht="18.75" outlineLevel="1">
      <c r="A431" s="365">
        <f t="shared" si="27"/>
        <v>120</v>
      </c>
      <c r="B431" s="366">
        <v>20</v>
      </c>
      <c r="C431" s="366">
        <v>40</v>
      </c>
      <c r="D431" s="366"/>
      <c r="E431" s="368" t="s">
        <v>154</v>
      </c>
      <c r="F431" s="293"/>
      <c r="G431" s="568"/>
      <c r="H431" s="525"/>
      <c r="I431" s="320"/>
      <c r="J431" s="525"/>
      <c r="K431" s="569"/>
      <c r="L431" s="313"/>
      <c r="M431" s="557"/>
      <c r="N431" s="552"/>
      <c r="O431" s="320"/>
      <c r="P431" s="525"/>
      <c r="Q431" s="538"/>
      <c r="R431" s="313"/>
      <c r="S431" s="557"/>
      <c r="T431" s="560"/>
      <c r="U431" s="320"/>
      <c r="V431" s="525"/>
      <c r="W431" s="538"/>
      <c r="X431" s="313"/>
      <c r="Y431" s="558"/>
      <c r="Z431" s="555"/>
      <c r="AA431" s="320"/>
      <c r="AB431" s="525"/>
      <c r="AC431" s="558"/>
      <c r="AD431" s="313"/>
      <c r="AE431" s="533"/>
      <c r="AF431" s="535"/>
      <c r="AG431" s="320"/>
      <c r="AH431" s="525"/>
      <c r="AI431" s="537"/>
      <c r="AJ431" s="346"/>
      <c r="AK431" s="302"/>
    </row>
    <row r="432" spans="1:37" s="287" customFormat="1" ht="18.75" outlineLevel="1">
      <c r="A432" s="365">
        <f t="shared" si="27"/>
        <v>120</v>
      </c>
      <c r="B432" s="366">
        <v>20</v>
      </c>
      <c r="C432" s="366">
        <v>50</v>
      </c>
      <c r="D432" s="366"/>
      <c r="E432" s="368" t="s">
        <v>155</v>
      </c>
      <c r="F432" s="293"/>
      <c r="G432" s="568"/>
      <c r="H432" s="525"/>
      <c r="I432" s="320"/>
      <c r="J432" s="525"/>
      <c r="K432" s="569"/>
      <c r="L432" s="313"/>
      <c r="M432" s="557"/>
      <c r="N432" s="552"/>
      <c r="O432" s="320"/>
      <c r="P432" s="525"/>
      <c r="Q432" s="538"/>
      <c r="R432" s="313"/>
      <c r="S432" s="557"/>
      <c r="T432" s="560"/>
      <c r="U432" s="320"/>
      <c r="V432" s="525"/>
      <c r="W432" s="538"/>
      <c r="X432" s="313"/>
      <c r="Y432" s="558"/>
      <c r="Z432" s="555"/>
      <c r="AA432" s="320"/>
      <c r="AB432" s="525"/>
      <c r="AC432" s="558"/>
      <c r="AD432" s="313"/>
      <c r="AE432" s="533"/>
      <c r="AF432" s="535"/>
      <c r="AG432" s="320"/>
      <c r="AH432" s="525"/>
      <c r="AI432" s="537"/>
      <c r="AJ432" s="346"/>
      <c r="AK432" s="302"/>
    </row>
    <row r="433" spans="1:37" s="287" customFormat="1" ht="18.75" outlineLevel="1">
      <c r="A433" s="365">
        <f t="shared" si="27"/>
        <v>120</v>
      </c>
      <c r="B433" s="366">
        <v>20</v>
      </c>
      <c r="C433" s="366">
        <v>60</v>
      </c>
      <c r="D433" s="366"/>
      <c r="E433" s="368" t="s">
        <v>151</v>
      </c>
      <c r="F433" s="293"/>
      <c r="G433" s="568"/>
      <c r="H433" s="525"/>
      <c r="I433" s="320"/>
      <c r="J433" s="525"/>
      <c r="K433" s="569"/>
      <c r="L433" s="313"/>
      <c r="M433" s="557"/>
      <c r="N433" s="552"/>
      <c r="O433" s="320"/>
      <c r="P433" s="525"/>
      <c r="Q433" s="538"/>
      <c r="R433" s="313"/>
      <c r="S433" s="557"/>
      <c r="T433" s="560"/>
      <c r="U433" s="320"/>
      <c r="V433" s="525"/>
      <c r="W433" s="538"/>
      <c r="X433" s="313"/>
      <c r="Y433" s="558"/>
      <c r="Z433" s="555"/>
      <c r="AA433" s="320"/>
      <c r="AB433" s="525"/>
      <c r="AC433" s="558"/>
      <c r="AD433" s="313"/>
      <c r="AE433" s="533"/>
      <c r="AF433" s="535"/>
      <c r="AG433" s="320"/>
      <c r="AH433" s="525"/>
      <c r="AI433" s="537"/>
      <c r="AJ433" s="346"/>
      <c r="AK433" s="302"/>
    </row>
    <row r="434" spans="1:37" s="287" customFormat="1" ht="18.75" outlineLevel="1">
      <c r="A434" s="365">
        <f t="shared" si="27"/>
        <v>120</v>
      </c>
      <c r="B434" s="366">
        <v>20</v>
      </c>
      <c r="C434" s="366">
        <v>70</v>
      </c>
      <c r="D434" s="366"/>
      <c r="E434" s="368" t="s">
        <v>156</v>
      </c>
      <c r="F434" s="293"/>
      <c r="G434" s="568"/>
      <c r="H434" s="525"/>
      <c r="I434" s="320"/>
      <c r="J434" s="525"/>
      <c r="K434" s="569"/>
      <c r="L434" s="313"/>
      <c r="M434" s="557"/>
      <c r="N434" s="552"/>
      <c r="O434" s="320"/>
      <c r="P434" s="525"/>
      <c r="Q434" s="538"/>
      <c r="R434" s="313"/>
      <c r="S434" s="557"/>
      <c r="T434" s="560"/>
      <c r="U434" s="320"/>
      <c r="V434" s="525"/>
      <c r="W434" s="538"/>
      <c r="X434" s="313"/>
      <c r="Y434" s="558"/>
      <c r="Z434" s="555"/>
      <c r="AA434" s="320"/>
      <c r="AB434" s="525"/>
      <c r="AC434" s="558"/>
      <c r="AD434" s="313"/>
      <c r="AE434" s="533"/>
      <c r="AF434" s="535"/>
      <c r="AG434" s="320"/>
      <c r="AH434" s="525"/>
      <c r="AI434" s="537"/>
      <c r="AJ434" s="346"/>
      <c r="AK434" s="302"/>
    </row>
    <row r="435" spans="1:37" s="287" customFormat="1" ht="18.75" outlineLevel="1">
      <c r="A435" s="365">
        <f t="shared" si="27"/>
        <v>120</v>
      </c>
      <c r="B435" s="366">
        <v>20</v>
      </c>
      <c r="C435" s="366">
        <v>80</v>
      </c>
      <c r="D435" s="366"/>
      <c r="E435" s="368" t="s">
        <v>157</v>
      </c>
      <c r="F435" s="293"/>
      <c r="G435" s="568"/>
      <c r="H435" s="525"/>
      <c r="I435" s="320"/>
      <c r="J435" s="525"/>
      <c r="K435" s="569"/>
      <c r="L435" s="313"/>
      <c r="M435" s="557"/>
      <c r="N435" s="552"/>
      <c r="O435" s="320"/>
      <c r="P435" s="525"/>
      <c r="Q435" s="538"/>
      <c r="R435" s="313"/>
      <c r="S435" s="557"/>
      <c r="T435" s="560"/>
      <c r="U435" s="320"/>
      <c r="V435" s="525"/>
      <c r="W435" s="538"/>
      <c r="X435" s="313"/>
      <c r="Y435" s="558"/>
      <c r="Z435" s="555"/>
      <c r="AA435" s="320"/>
      <c r="AB435" s="525"/>
      <c r="AC435" s="558"/>
      <c r="AD435" s="313"/>
      <c r="AE435" s="533"/>
      <c r="AF435" s="535"/>
      <c r="AG435" s="320"/>
      <c r="AH435" s="525"/>
      <c r="AI435" s="537"/>
      <c r="AJ435" s="346"/>
      <c r="AK435" s="302"/>
    </row>
    <row r="436" spans="1:37" s="287" customFormat="1" ht="7.5" customHeight="1" outlineLevel="1">
      <c r="A436" s="365"/>
      <c r="B436" s="366"/>
      <c r="C436" s="366"/>
      <c r="D436" s="366"/>
      <c r="E436" s="368"/>
      <c r="F436" s="293"/>
      <c r="G436" s="568"/>
      <c r="H436" s="525"/>
      <c r="I436" s="320"/>
      <c r="J436" s="525"/>
      <c r="K436" s="569"/>
      <c r="L436" s="313"/>
      <c r="M436" s="557"/>
      <c r="N436" s="552"/>
      <c r="O436" s="320"/>
      <c r="P436" s="525"/>
      <c r="Q436" s="538"/>
      <c r="R436" s="313"/>
      <c r="S436" s="557"/>
      <c r="T436" s="560"/>
      <c r="U436" s="320"/>
      <c r="V436" s="525"/>
      <c r="W436" s="538"/>
      <c r="X436" s="313"/>
      <c r="Y436" s="558"/>
      <c r="Z436" s="555"/>
      <c r="AA436" s="320"/>
      <c r="AB436" s="525"/>
      <c r="AC436" s="558"/>
      <c r="AD436" s="313"/>
      <c r="AE436" s="533"/>
      <c r="AF436" s="535"/>
      <c r="AG436" s="320"/>
      <c r="AH436" s="525"/>
      <c r="AI436" s="537"/>
      <c r="AJ436" s="346"/>
      <c r="AK436" s="302"/>
    </row>
    <row r="437" spans="1:37" s="35" customFormat="1" ht="18.75">
      <c r="A437" s="359">
        <f>'ПРОЦЕССЫ И ЗАДАЧИ КРАТКО'!A72</f>
        <v>120</v>
      </c>
      <c r="B437" s="360">
        <v>30</v>
      </c>
      <c r="C437" s="360">
        <v>0</v>
      </c>
      <c r="D437" s="360">
        <v>0</v>
      </c>
      <c r="E437" s="361" t="str">
        <f>'ПРОЦЕССЫ И ЗАДАЧИ КРАТКО'!E72</f>
        <v>·    Задачи развития производства  инженерных сетей и систем объектов недвижимости</v>
      </c>
      <c r="F437" s="292"/>
      <c r="G437" s="568"/>
      <c r="H437" s="525"/>
      <c r="I437" s="320"/>
      <c r="J437" s="525"/>
      <c r="K437" s="569"/>
      <c r="L437" s="313"/>
      <c r="M437" s="557"/>
      <c r="N437" s="552"/>
      <c r="O437" s="320"/>
      <c r="P437" s="525"/>
      <c r="Q437" s="538"/>
      <c r="R437" s="313"/>
      <c r="S437" s="557"/>
      <c r="T437" s="560"/>
      <c r="U437" s="320"/>
      <c r="V437" s="525"/>
      <c r="W437" s="538"/>
      <c r="X437" s="313"/>
      <c r="Y437" s="558"/>
      <c r="Z437" s="555"/>
      <c r="AA437" s="320"/>
      <c r="AB437" s="525"/>
      <c r="AC437" s="558"/>
      <c r="AD437" s="313"/>
      <c r="AE437" s="533"/>
      <c r="AF437" s="535"/>
      <c r="AG437" s="320"/>
      <c r="AH437" s="525"/>
      <c r="AI437" s="537"/>
      <c r="AJ437" s="346"/>
      <c r="AK437" s="302"/>
    </row>
    <row r="438" spans="1:37" s="287" customFormat="1" ht="18.75" outlineLevel="1">
      <c r="A438" s="365">
        <f aca="true" t="shared" si="28" ref="A438:A444">$A$437</f>
        <v>120</v>
      </c>
      <c r="B438" s="366">
        <v>30</v>
      </c>
      <c r="C438" s="366">
        <v>10</v>
      </c>
      <c r="D438" s="366"/>
      <c r="E438" s="368" t="s">
        <v>158</v>
      </c>
      <c r="F438" s="293"/>
      <c r="G438" s="568"/>
      <c r="H438" s="525"/>
      <c r="I438" s="320"/>
      <c r="J438" s="525"/>
      <c r="K438" s="569"/>
      <c r="L438" s="313"/>
      <c r="M438" s="557"/>
      <c r="N438" s="552"/>
      <c r="O438" s="320"/>
      <c r="P438" s="525"/>
      <c r="Q438" s="538"/>
      <c r="R438" s="313"/>
      <c r="S438" s="557"/>
      <c r="T438" s="560"/>
      <c r="U438" s="320"/>
      <c r="V438" s="525"/>
      <c r="W438" s="538"/>
      <c r="X438" s="313"/>
      <c r="Y438" s="558"/>
      <c r="Z438" s="555"/>
      <c r="AA438" s="320"/>
      <c r="AB438" s="525"/>
      <c r="AC438" s="558"/>
      <c r="AD438" s="313"/>
      <c r="AE438" s="533"/>
      <c r="AF438" s="535"/>
      <c r="AG438" s="320"/>
      <c r="AH438" s="525"/>
      <c r="AI438" s="537"/>
      <c r="AJ438" s="346"/>
      <c r="AK438" s="302"/>
    </row>
    <row r="439" spans="1:37" s="287" customFormat="1" ht="18.75" outlineLevel="1">
      <c r="A439" s="365">
        <f t="shared" si="28"/>
        <v>120</v>
      </c>
      <c r="B439" s="366">
        <v>30</v>
      </c>
      <c r="C439" s="366">
        <v>20</v>
      </c>
      <c r="D439" s="366"/>
      <c r="E439" s="368" t="s">
        <v>159</v>
      </c>
      <c r="F439" s="293"/>
      <c r="G439" s="568"/>
      <c r="H439" s="525"/>
      <c r="I439" s="320"/>
      <c r="J439" s="525"/>
      <c r="K439" s="569"/>
      <c r="L439" s="313"/>
      <c r="M439" s="557"/>
      <c r="N439" s="552"/>
      <c r="O439" s="320"/>
      <c r="P439" s="525"/>
      <c r="Q439" s="538"/>
      <c r="R439" s="313"/>
      <c r="S439" s="557"/>
      <c r="T439" s="560"/>
      <c r="U439" s="320"/>
      <c r="V439" s="525"/>
      <c r="W439" s="538"/>
      <c r="X439" s="313"/>
      <c r="Y439" s="558"/>
      <c r="Z439" s="555"/>
      <c r="AA439" s="320"/>
      <c r="AB439" s="525"/>
      <c r="AC439" s="558"/>
      <c r="AD439" s="313"/>
      <c r="AE439" s="533"/>
      <c r="AF439" s="535"/>
      <c r="AG439" s="320"/>
      <c r="AH439" s="525"/>
      <c r="AI439" s="537"/>
      <c r="AJ439" s="346"/>
      <c r="AK439" s="302"/>
    </row>
    <row r="440" spans="1:37" s="287" customFormat="1" ht="18.75" outlineLevel="1">
      <c r="A440" s="365">
        <f t="shared" si="28"/>
        <v>120</v>
      </c>
      <c r="B440" s="366">
        <v>30</v>
      </c>
      <c r="C440" s="366">
        <v>30</v>
      </c>
      <c r="D440" s="366"/>
      <c r="E440" s="368" t="s">
        <v>160</v>
      </c>
      <c r="F440" s="293"/>
      <c r="G440" s="568"/>
      <c r="H440" s="525"/>
      <c r="I440" s="320"/>
      <c r="J440" s="525"/>
      <c r="K440" s="569"/>
      <c r="L440" s="313"/>
      <c r="M440" s="557"/>
      <c r="N440" s="552"/>
      <c r="O440" s="320"/>
      <c r="P440" s="525"/>
      <c r="Q440" s="538"/>
      <c r="R440" s="313"/>
      <c r="S440" s="557"/>
      <c r="T440" s="560"/>
      <c r="U440" s="320"/>
      <c r="V440" s="525"/>
      <c r="W440" s="538"/>
      <c r="X440" s="313"/>
      <c r="Y440" s="558"/>
      <c r="Z440" s="555"/>
      <c r="AA440" s="320"/>
      <c r="AB440" s="525"/>
      <c r="AC440" s="558"/>
      <c r="AD440" s="313"/>
      <c r="AE440" s="533"/>
      <c r="AF440" s="535"/>
      <c r="AG440" s="320"/>
      <c r="AH440" s="525"/>
      <c r="AI440" s="537"/>
      <c r="AJ440" s="346"/>
      <c r="AK440" s="302"/>
    </row>
    <row r="441" spans="1:37" s="287" customFormat="1" ht="18.75" outlineLevel="1">
      <c r="A441" s="365">
        <f t="shared" si="28"/>
        <v>120</v>
      </c>
      <c r="B441" s="366">
        <v>30</v>
      </c>
      <c r="C441" s="366">
        <v>40</v>
      </c>
      <c r="D441" s="366"/>
      <c r="E441" s="368" t="s">
        <v>161</v>
      </c>
      <c r="F441" s="293"/>
      <c r="G441" s="568"/>
      <c r="H441" s="525"/>
      <c r="I441" s="320"/>
      <c r="J441" s="525"/>
      <c r="K441" s="569"/>
      <c r="L441" s="313"/>
      <c r="M441" s="557"/>
      <c r="N441" s="552"/>
      <c r="O441" s="320"/>
      <c r="P441" s="525"/>
      <c r="Q441" s="538"/>
      <c r="R441" s="313"/>
      <c r="S441" s="557"/>
      <c r="T441" s="560"/>
      <c r="U441" s="320"/>
      <c r="V441" s="525"/>
      <c r="W441" s="538"/>
      <c r="X441" s="313"/>
      <c r="Y441" s="558"/>
      <c r="Z441" s="555"/>
      <c r="AA441" s="320"/>
      <c r="AB441" s="525"/>
      <c r="AC441" s="558"/>
      <c r="AD441" s="313"/>
      <c r="AE441" s="533"/>
      <c r="AF441" s="535"/>
      <c r="AG441" s="320"/>
      <c r="AH441" s="525"/>
      <c r="AI441" s="537"/>
      <c r="AJ441" s="346"/>
      <c r="AK441" s="302"/>
    </row>
    <row r="442" spans="1:37" s="287" customFormat="1" ht="18.75" outlineLevel="1">
      <c r="A442" s="365">
        <f t="shared" si="28"/>
        <v>120</v>
      </c>
      <c r="B442" s="366">
        <v>30</v>
      </c>
      <c r="C442" s="366">
        <v>50</v>
      </c>
      <c r="D442" s="366"/>
      <c r="E442" s="368" t="s">
        <v>162</v>
      </c>
      <c r="F442" s="293"/>
      <c r="G442" s="568"/>
      <c r="H442" s="525"/>
      <c r="I442" s="320"/>
      <c r="J442" s="525"/>
      <c r="K442" s="569"/>
      <c r="L442" s="313"/>
      <c r="M442" s="557"/>
      <c r="N442" s="552"/>
      <c r="O442" s="320"/>
      <c r="P442" s="525"/>
      <c r="Q442" s="538"/>
      <c r="R442" s="313"/>
      <c r="S442" s="557"/>
      <c r="T442" s="560"/>
      <c r="U442" s="320"/>
      <c r="V442" s="525"/>
      <c r="W442" s="538"/>
      <c r="X442" s="313"/>
      <c r="Y442" s="558"/>
      <c r="Z442" s="555"/>
      <c r="AA442" s="320"/>
      <c r="AB442" s="525"/>
      <c r="AC442" s="558"/>
      <c r="AD442" s="313"/>
      <c r="AE442" s="533"/>
      <c r="AF442" s="535"/>
      <c r="AG442" s="320"/>
      <c r="AH442" s="525"/>
      <c r="AI442" s="537"/>
      <c r="AJ442" s="346"/>
      <c r="AK442" s="22"/>
    </row>
    <row r="443" spans="1:37" s="287" customFormat="1" ht="18.75" outlineLevel="1">
      <c r="A443" s="365">
        <f t="shared" si="28"/>
        <v>120</v>
      </c>
      <c r="B443" s="366">
        <v>30</v>
      </c>
      <c r="C443" s="366">
        <v>60</v>
      </c>
      <c r="D443" s="366"/>
      <c r="E443" s="368" t="s">
        <v>163</v>
      </c>
      <c r="F443" s="293"/>
      <c r="G443" s="568"/>
      <c r="H443" s="525"/>
      <c r="I443" s="320"/>
      <c r="J443" s="525"/>
      <c r="K443" s="569"/>
      <c r="L443" s="313"/>
      <c r="M443" s="557"/>
      <c r="N443" s="552"/>
      <c r="O443" s="320"/>
      <c r="P443" s="525"/>
      <c r="Q443" s="538"/>
      <c r="R443" s="313"/>
      <c r="S443" s="557"/>
      <c r="T443" s="560"/>
      <c r="U443" s="320"/>
      <c r="V443" s="525"/>
      <c r="W443" s="538"/>
      <c r="X443" s="313"/>
      <c r="Y443" s="558"/>
      <c r="Z443" s="555"/>
      <c r="AA443" s="320"/>
      <c r="AB443" s="525"/>
      <c r="AC443" s="558"/>
      <c r="AD443" s="313"/>
      <c r="AE443" s="533"/>
      <c r="AF443" s="535"/>
      <c r="AG443" s="320"/>
      <c r="AH443" s="525"/>
      <c r="AI443" s="537"/>
      <c r="AJ443" s="346"/>
      <c r="AK443" s="22"/>
    </row>
    <row r="444" spans="1:37" s="287" customFormat="1" ht="18.75" outlineLevel="1">
      <c r="A444" s="365">
        <f t="shared" si="28"/>
        <v>120</v>
      </c>
      <c r="B444" s="366">
        <v>30</v>
      </c>
      <c r="C444" s="366">
        <v>70</v>
      </c>
      <c r="D444" s="366"/>
      <c r="E444" s="368" t="s">
        <v>164</v>
      </c>
      <c r="F444" s="293"/>
      <c r="G444" s="568"/>
      <c r="H444" s="525"/>
      <c r="I444" s="320"/>
      <c r="J444" s="525"/>
      <c r="K444" s="569"/>
      <c r="L444" s="313"/>
      <c r="M444" s="557"/>
      <c r="N444" s="552"/>
      <c r="O444" s="320"/>
      <c r="P444" s="525"/>
      <c r="Q444" s="538"/>
      <c r="R444" s="313"/>
      <c r="S444" s="557"/>
      <c r="T444" s="560"/>
      <c r="U444" s="320"/>
      <c r="V444" s="525"/>
      <c r="W444" s="538"/>
      <c r="X444" s="313"/>
      <c r="Y444" s="558"/>
      <c r="Z444" s="555"/>
      <c r="AA444" s="320"/>
      <c r="AB444" s="525"/>
      <c r="AC444" s="558"/>
      <c r="AD444" s="313"/>
      <c r="AE444" s="533"/>
      <c r="AF444" s="535"/>
      <c r="AG444" s="320"/>
      <c r="AH444" s="525"/>
      <c r="AI444" s="537"/>
      <c r="AJ444" s="346"/>
      <c r="AK444" s="308"/>
    </row>
    <row r="445" spans="1:37" s="287" customFormat="1" ht="7.5" customHeight="1" outlineLevel="1">
      <c r="A445" s="365"/>
      <c r="B445" s="366"/>
      <c r="C445" s="366"/>
      <c r="D445" s="366"/>
      <c r="E445" s="368"/>
      <c r="F445" s="293"/>
      <c r="G445" s="568"/>
      <c r="H445" s="525"/>
      <c r="I445" s="320"/>
      <c r="J445" s="525"/>
      <c r="K445" s="569"/>
      <c r="L445" s="313"/>
      <c r="M445" s="557"/>
      <c r="N445" s="552"/>
      <c r="O445" s="320"/>
      <c r="P445" s="525"/>
      <c r="Q445" s="538"/>
      <c r="R445" s="313"/>
      <c r="S445" s="557"/>
      <c r="T445" s="560"/>
      <c r="U445" s="320"/>
      <c r="V445" s="525"/>
      <c r="W445" s="538"/>
      <c r="X445" s="313"/>
      <c r="Y445" s="558"/>
      <c r="Z445" s="555"/>
      <c r="AA445" s="320"/>
      <c r="AB445" s="525"/>
      <c r="AC445" s="558"/>
      <c r="AD445" s="313"/>
      <c r="AE445" s="533"/>
      <c r="AF445" s="535"/>
      <c r="AG445" s="320"/>
      <c r="AH445" s="525"/>
      <c r="AI445" s="537"/>
      <c r="AJ445" s="346"/>
      <c r="AK445" s="308"/>
    </row>
    <row r="446" spans="1:37" s="35" customFormat="1" ht="18.75">
      <c r="A446" s="359">
        <f>'ПРОЦЕССЫ И ЗАДАЧИ КРАТКО'!A73</f>
        <v>120</v>
      </c>
      <c r="B446" s="360">
        <v>40</v>
      </c>
      <c r="C446" s="360">
        <v>0</v>
      </c>
      <c r="D446" s="360">
        <v>0</v>
      </c>
      <c r="E446" s="361" t="str">
        <f>'ПРОЦЕССЫ И ЗАДАЧИ КРАТКО'!E73</f>
        <v>·     Задачи развития производства  отделочных и расходных материалов</v>
      </c>
      <c r="F446" s="292"/>
      <c r="G446" s="568"/>
      <c r="H446" s="525"/>
      <c r="I446" s="320"/>
      <c r="J446" s="525"/>
      <c r="K446" s="569"/>
      <c r="L446" s="313"/>
      <c r="M446" s="557"/>
      <c r="N446" s="552"/>
      <c r="O446" s="320"/>
      <c r="P446" s="525"/>
      <c r="Q446" s="538"/>
      <c r="R446" s="313"/>
      <c r="S446" s="557"/>
      <c r="T446" s="560"/>
      <c r="U446" s="320"/>
      <c r="V446" s="525"/>
      <c r="W446" s="538"/>
      <c r="X446" s="313"/>
      <c r="Y446" s="558"/>
      <c r="Z446" s="555"/>
      <c r="AA446" s="320"/>
      <c r="AB446" s="525"/>
      <c r="AC446" s="558"/>
      <c r="AD446" s="313"/>
      <c r="AE446" s="533"/>
      <c r="AF446" s="535"/>
      <c r="AG446" s="320"/>
      <c r="AH446" s="525"/>
      <c r="AI446" s="537"/>
      <c r="AJ446" s="346"/>
      <c r="AK446" s="308"/>
    </row>
    <row r="447" spans="1:37" s="287" customFormat="1" ht="18.75" outlineLevel="1">
      <c r="A447" s="365">
        <f aca="true" t="shared" si="29" ref="A447:A453">$A$446</f>
        <v>120</v>
      </c>
      <c r="B447" s="366">
        <v>40</v>
      </c>
      <c r="C447" s="366">
        <v>10</v>
      </c>
      <c r="D447" s="366"/>
      <c r="E447" s="368" t="s">
        <v>165</v>
      </c>
      <c r="F447" s="293"/>
      <c r="G447" s="568"/>
      <c r="H447" s="525"/>
      <c r="I447" s="320"/>
      <c r="J447" s="525"/>
      <c r="K447" s="569"/>
      <c r="L447" s="313"/>
      <c r="M447" s="557"/>
      <c r="N447" s="552"/>
      <c r="O447" s="320"/>
      <c r="P447" s="525"/>
      <c r="Q447" s="538"/>
      <c r="R447" s="313"/>
      <c r="S447" s="557"/>
      <c r="T447" s="560"/>
      <c r="U447" s="320"/>
      <c r="V447" s="525"/>
      <c r="W447" s="538"/>
      <c r="X447" s="313"/>
      <c r="Y447" s="558"/>
      <c r="Z447" s="555"/>
      <c r="AA447" s="320"/>
      <c r="AB447" s="525"/>
      <c r="AC447" s="558"/>
      <c r="AD447" s="313"/>
      <c r="AE447" s="533"/>
      <c r="AF447" s="535"/>
      <c r="AG447" s="320"/>
      <c r="AH447" s="525"/>
      <c r="AI447" s="537"/>
      <c r="AJ447" s="346"/>
      <c r="AK447" s="308"/>
    </row>
    <row r="448" spans="1:37" s="287" customFormat="1" ht="18.75" outlineLevel="1">
      <c r="A448" s="365">
        <f t="shared" si="29"/>
        <v>120</v>
      </c>
      <c r="B448" s="366">
        <v>40</v>
      </c>
      <c r="C448" s="366">
        <v>20</v>
      </c>
      <c r="D448" s="366"/>
      <c r="E448" s="368" t="s">
        <v>166</v>
      </c>
      <c r="F448" s="293"/>
      <c r="G448" s="568"/>
      <c r="H448" s="525"/>
      <c r="I448" s="320"/>
      <c r="J448" s="525"/>
      <c r="K448" s="569"/>
      <c r="L448" s="313"/>
      <c r="M448" s="557"/>
      <c r="N448" s="552"/>
      <c r="O448" s="320"/>
      <c r="P448" s="525"/>
      <c r="Q448" s="538"/>
      <c r="R448" s="313"/>
      <c r="S448" s="557"/>
      <c r="T448" s="560"/>
      <c r="U448" s="320"/>
      <c r="V448" s="525"/>
      <c r="W448" s="538"/>
      <c r="X448" s="313"/>
      <c r="Y448" s="558"/>
      <c r="Z448" s="555"/>
      <c r="AA448" s="320"/>
      <c r="AB448" s="525"/>
      <c r="AC448" s="558"/>
      <c r="AD448" s="313"/>
      <c r="AE448" s="533"/>
      <c r="AF448" s="535"/>
      <c r="AG448" s="320"/>
      <c r="AH448" s="525"/>
      <c r="AI448" s="537"/>
      <c r="AJ448" s="346"/>
      <c r="AK448" s="308"/>
    </row>
    <row r="449" spans="1:37" s="287" customFormat="1" ht="18.75" outlineLevel="1">
      <c r="A449" s="365">
        <f t="shared" si="29"/>
        <v>120</v>
      </c>
      <c r="B449" s="366">
        <v>40</v>
      </c>
      <c r="C449" s="366">
        <v>30</v>
      </c>
      <c r="D449" s="366"/>
      <c r="E449" s="368" t="s">
        <v>167</v>
      </c>
      <c r="F449" s="293"/>
      <c r="G449" s="568"/>
      <c r="H449" s="525"/>
      <c r="I449" s="320"/>
      <c r="J449" s="525"/>
      <c r="K449" s="569"/>
      <c r="L449" s="313"/>
      <c r="M449" s="557"/>
      <c r="N449" s="552"/>
      <c r="O449" s="320"/>
      <c r="P449" s="525"/>
      <c r="Q449" s="538"/>
      <c r="R449" s="313"/>
      <c r="S449" s="557"/>
      <c r="T449" s="560"/>
      <c r="U449" s="320"/>
      <c r="V449" s="525"/>
      <c r="W449" s="538"/>
      <c r="X449" s="313"/>
      <c r="Y449" s="558"/>
      <c r="Z449" s="555"/>
      <c r="AA449" s="320"/>
      <c r="AB449" s="525"/>
      <c r="AC449" s="558"/>
      <c r="AD449" s="313"/>
      <c r="AE449" s="533"/>
      <c r="AF449" s="535"/>
      <c r="AG449" s="320"/>
      <c r="AH449" s="525"/>
      <c r="AI449" s="537"/>
      <c r="AJ449" s="346"/>
      <c r="AK449" s="22"/>
    </row>
    <row r="450" spans="1:37" s="287" customFormat="1" ht="18.75" outlineLevel="1">
      <c r="A450" s="365">
        <f t="shared" si="29"/>
        <v>120</v>
      </c>
      <c r="B450" s="366">
        <v>40</v>
      </c>
      <c r="C450" s="366">
        <v>40</v>
      </c>
      <c r="D450" s="366"/>
      <c r="E450" s="368" t="s">
        <v>168</v>
      </c>
      <c r="F450" s="293"/>
      <c r="G450" s="568"/>
      <c r="H450" s="525"/>
      <c r="I450" s="320"/>
      <c r="J450" s="525"/>
      <c r="K450" s="569"/>
      <c r="L450" s="313"/>
      <c r="M450" s="557"/>
      <c r="N450" s="552"/>
      <c r="O450" s="320"/>
      <c r="P450" s="525"/>
      <c r="Q450" s="538"/>
      <c r="R450" s="313"/>
      <c r="S450" s="557"/>
      <c r="T450" s="560"/>
      <c r="U450" s="320"/>
      <c r="V450" s="525"/>
      <c r="W450" s="538"/>
      <c r="X450" s="313"/>
      <c r="Y450" s="558"/>
      <c r="Z450" s="555"/>
      <c r="AA450" s="320"/>
      <c r="AB450" s="525"/>
      <c r="AC450" s="558"/>
      <c r="AD450" s="313"/>
      <c r="AE450" s="533"/>
      <c r="AF450" s="535"/>
      <c r="AG450" s="320"/>
      <c r="AH450" s="525"/>
      <c r="AI450" s="537"/>
      <c r="AJ450" s="346"/>
      <c r="AK450" s="22"/>
    </row>
    <row r="451" spans="1:37" s="287" customFormat="1" ht="18.75" outlineLevel="1">
      <c r="A451" s="365">
        <f t="shared" si="29"/>
        <v>120</v>
      </c>
      <c r="B451" s="366">
        <v>40</v>
      </c>
      <c r="C451" s="366">
        <v>50</v>
      </c>
      <c r="D451" s="366"/>
      <c r="E451" s="368" t="s">
        <v>169</v>
      </c>
      <c r="F451" s="293"/>
      <c r="G451" s="568"/>
      <c r="H451" s="525"/>
      <c r="I451" s="320"/>
      <c r="J451" s="525"/>
      <c r="K451" s="569"/>
      <c r="L451" s="313"/>
      <c r="M451" s="557"/>
      <c r="N451" s="552"/>
      <c r="O451" s="320"/>
      <c r="P451" s="525"/>
      <c r="Q451" s="538"/>
      <c r="R451" s="313"/>
      <c r="S451" s="557"/>
      <c r="T451" s="560"/>
      <c r="U451" s="320"/>
      <c r="V451" s="525"/>
      <c r="W451" s="538"/>
      <c r="X451" s="313"/>
      <c r="Y451" s="558"/>
      <c r="Z451" s="555"/>
      <c r="AA451" s="320"/>
      <c r="AB451" s="525"/>
      <c r="AC451" s="558"/>
      <c r="AD451" s="313"/>
      <c r="AE451" s="533"/>
      <c r="AF451" s="535"/>
      <c r="AG451" s="320"/>
      <c r="AH451" s="525"/>
      <c r="AI451" s="537"/>
      <c r="AJ451" s="346"/>
      <c r="AK451" s="22"/>
    </row>
    <row r="452" spans="1:37" s="287" customFormat="1" ht="18.75" outlineLevel="1">
      <c r="A452" s="365">
        <f t="shared" si="29"/>
        <v>120</v>
      </c>
      <c r="B452" s="366">
        <v>40</v>
      </c>
      <c r="C452" s="366">
        <v>60</v>
      </c>
      <c r="D452" s="366"/>
      <c r="E452" s="368" t="s">
        <v>170</v>
      </c>
      <c r="F452" s="293"/>
      <c r="G452" s="568"/>
      <c r="H452" s="525"/>
      <c r="I452" s="320"/>
      <c r="J452" s="525"/>
      <c r="K452" s="569"/>
      <c r="L452" s="313"/>
      <c r="M452" s="557"/>
      <c r="N452" s="552"/>
      <c r="O452" s="320"/>
      <c r="P452" s="525"/>
      <c r="Q452" s="538"/>
      <c r="R452" s="313"/>
      <c r="S452" s="557"/>
      <c r="T452" s="560"/>
      <c r="U452" s="320"/>
      <c r="V452" s="525"/>
      <c r="W452" s="538"/>
      <c r="X452" s="313"/>
      <c r="Y452" s="558"/>
      <c r="Z452" s="555"/>
      <c r="AA452" s="320"/>
      <c r="AB452" s="525"/>
      <c r="AC452" s="558"/>
      <c r="AD452" s="313"/>
      <c r="AE452" s="533"/>
      <c r="AF452" s="535"/>
      <c r="AG452" s="320"/>
      <c r="AH452" s="525"/>
      <c r="AI452" s="537"/>
      <c r="AJ452" s="346"/>
      <c r="AK452" s="22"/>
    </row>
    <row r="453" spans="1:37" s="287" customFormat="1" ht="18.75" outlineLevel="1">
      <c r="A453" s="365">
        <f t="shared" si="29"/>
        <v>120</v>
      </c>
      <c r="B453" s="366">
        <v>40</v>
      </c>
      <c r="C453" s="366">
        <v>70</v>
      </c>
      <c r="D453" s="366"/>
      <c r="E453" s="368" t="s">
        <v>171</v>
      </c>
      <c r="F453" s="293"/>
      <c r="G453" s="568"/>
      <c r="H453" s="525"/>
      <c r="I453" s="320"/>
      <c r="J453" s="525"/>
      <c r="K453" s="569"/>
      <c r="L453" s="313"/>
      <c r="M453" s="557"/>
      <c r="N453" s="552"/>
      <c r="O453" s="320"/>
      <c r="P453" s="525"/>
      <c r="Q453" s="538"/>
      <c r="R453" s="313"/>
      <c r="S453" s="557"/>
      <c r="T453" s="560"/>
      <c r="U453" s="320"/>
      <c r="V453" s="525"/>
      <c r="W453" s="538"/>
      <c r="X453" s="313"/>
      <c r="Y453" s="558"/>
      <c r="Z453" s="555"/>
      <c r="AA453" s="320"/>
      <c r="AB453" s="525"/>
      <c r="AC453" s="558"/>
      <c r="AD453" s="313"/>
      <c r="AE453" s="533"/>
      <c r="AF453" s="535"/>
      <c r="AG453" s="320"/>
      <c r="AH453" s="525"/>
      <c r="AI453" s="537"/>
      <c r="AJ453" s="346"/>
      <c r="AK453" s="22"/>
    </row>
    <row r="454" spans="1:37" s="287" customFormat="1" ht="7.5" customHeight="1" outlineLevel="1">
      <c r="A454" s="365"/>
      <c r="B454" s="366"/>
      <c r="C454" s="366"/>
      <c r="D454" s="366"/>
      <c r="E454" s="368"/>
      <c r="F454" s="293"/>
      <c r="G454" s="568"/>
      <c r="H454" s="525"/>
      <c r="I454" s="320"/>
      <c r="J454" s="525"/>
      <c r="K454" s="569"/>
      <c r="L454" s="313"/>
      <c r="M454" s="557"/>
      <c r="N454" s="552"/>
      <c r="O454" s="320"/>
      <c r="P454" s="525"/>
      <c r="Q454" s="538"/>
      <c r="R454" s="313"/>
      <c r="S454" s="557"/>
      <c r="T454" s="560"/>
      <c r="U454" s="320"/>
      <c r="V454" s="525"/>
      <c r="W454" s="538"/>
      <c r="X454" s="313"/>
      <c r="Y454" s="558"/>
      <c r="Z454" s="555"/>
      <c r="AA454" s="320"/>
      <c r="AB454" s="525"/>
      <c r="AC454" s="558"/>
      <c r="AD454" s="313"/>
      <c r="AE454" s="533"/>
      <c r="AF454" s="535"/>
      <c r="AG454" s="320"/>
      <c r="AH454" s="525"/>
      <c r="AI454" s="537"/>
      <c r="AJ454" s="346"/>
      <c r="AK454" s="22"/>
    </row>
    <row r="455" spans="1:37" s="35" customFormat="1" ht="18.75">
      <c r="A455" s="359">
        <f>'ПРОЦЕССЫ И ЗАДАЧИ КРАТКО'!A74</f>
        <v>120</v>
      </c>
      <c r="B455" s="360">
        <f>'ПРОЦЕССЫ И ЗАДАЧИ КРАТКО'!B74</f>
        <v>50</v>
      </c>
      <c r="C455" s="360">
        <v>0</v>
      </c>
      <c r="D455" s="360">
        <v>0</v>
      </c>
      <c r="E455" s="361" t="str">
        <f>'ПРОЦЕССЫ И ЗАДАЧИ КРАТКО'!E74</f>
        <v>·     Задачи развития производства  строительного оборудования и средств механизации строительства</v>
      </c>
      <c r="F455" s="292"/>
      <c r="G455" s="568"/>
      <c r="H455" s="525"/>
      <c r="I455" s="320"/>
      <c r="J455" s="525"/>
      <c r="K455" s="569"/>
      <c r="L455" s="313"/>
      <c r="M455" s="557"/>
      <c r="N455" s="552"/>
      <c r="O455" s="320"/>
      <c r="P455" s="525"/>
      <c r="Q455" s="538"/>
      <c r="R455" s="313"/>
      <c r="S455" s="557"/>
      <c r="T455" s="560"/>
      <c r="U455" s="320"/>
      <c r="V455" s="525"/>
      <c r="W455" s="538"/>
      <c r="X455" s="313"/>
      <c r="Y455" s="558"/>
      <c r="Z455" s="555"/>
      <c r="AA455" s="320"/>
      <c r="AB455" s="525"/>
      <c r="AC455" s="558"/>
      <c r="AD455" s="313"/>
      <c r="AE455" s="533"/>
      <c r="AF455" s="535"/>
      <c r="AG455" s="320"/>
      <c r="AH455" s="525"/>
      <c r="AI455" s="537"/>
      <c r="AJ455" s="346"/>
      <c r="AK455" s="22"/>
    </row>
    <row r="456" spans="1:37" s="287" customFormat="1" ht="18.75" outlineLevel="1">
      <c r="A456" s="365">
        <f aca="true" t="shared" si="30" ref="A456:A461">$A$455</f>
        <v>120</v>
      </c>
      <c r="B456" s="366">
        <f aca="true" t="shared" si="31" ref="B456:B461">$B$455</f>
        <v>50</v>
      </c>
      <c r="C456" s="366">
        <v>10</v>
      </c>
      <c r="D456" s="366"/>
      <c r="E456" s="368" t="s">
        <v>172</v>
      </c>
      <c r="F456" s="293"/>
      <c r="G456" s="568"/>
      <c r="H456" s="525"/>
      <c r="I456" s="320"/>
      <c r="J456" s="525"/>
      <c r="K456" s="569"/>
      <c r="L456" s="313"/>
      <c r="M456" s="557"/>
      <c r="N456" s="552"/>
      <c r="O456" s="320"/>
      <c r="P456" s="525"/>
      <c r="Q456" s="538"/>
      <c r="R456" s="313"/>
      <c r="S456" s="557"/>
      <c r="T456" s="560"/>
      <c r="U456" s="320"/>
      <c r="V456" s="525"/>
      <c r="W456" s="538"/>
      <c r="X456" s="313"/>
      <c r="Y456" s="558"/>
      <c r="Z456" s="555"/>
      <c r="AA456" s="320"/>
      <c r="AB456" s="525"/>
      <c r="AC456" s="558"/>
      <c r="AD456" s="313"/>
      <c r="AE456" s="533"/>
      <c r="AF456" s="535"/>
      <c r="AG456" s="320"/>
      <c r="AH456" s="525"/>
      <c r="AI456" s="537"/>
      <c r="AJ456" s="346"/>
      <c r="AK456" s="22"/>
    </row>
    <row r="457" spans="1:37" s="287" customFormat="1" ht="18.75" outlineLevel="1">
      <c r="A457" s="365">
        <f t="shared" si="30"/>
        <v>120</v>
      </c>
      <c r="B457" s="366">
        <f t="shared" si="31"/>
        <v>50</v>
      </c>
      <c r="C457" s="366">
        <v>20</v>
      </c>
      <c r="D457" s="366"/>
      <c r="E457" s="368" t="s">
        <v>173</v>
      </c>
      <c r="F457" s="293"/>
      <c r="G457" s="568"/>
      <c r="H457" s="525"/>
      <c r="I457" s="320"/>
      <c r="J457" s="525"/>
      <c r="K457" s="569"/>
      <c r="L457" s="313"/>
      <c r="M457" s="557"/>
      <c r="N457" s="552"/>
      <c r="O457" s="320"/>
      <c r="P457" s="525"/>
      <c r="Q457" s="538"/>
      <c r="R457" s="313"/>
      <c r="S457" s="557"/>
      <c r="T457" s="560"/>
      <c r="U457" s="320"/>
      <c r="V457" s="525"/>
      <c r="W457" s="538"/>
      <c r="X457" s="313"/>
      <c r="Y457" s="558"/>
      <c r="Z457" s="555"/>
      <c r="AA457" s="320"/>
      <c r="AB457" s="525"/>
      <c r="AC457" s="558"/>
      <c r="AD457" s="313"/>
      <c r="AE457" s="533"/>
      <c r="AF457" s="535"/>
      <c r="AG457" s="320"/>
      <c r="AH457" s="525"/>
      <c r="AI457" s="537"/>
      <c r="AJ457" s="346"/>
      <c r="AK457" s="22"/>
    </row>
    <row r="458" spans="1:37" s="287" customFormat="1" ht="18.75" outlineLevel="1">
      <c r="A458" s="365">
        <f t="shared" si="30"/>
        <v>120</v>
      </c>
      <c r="B458" s="366">
        <f t="shared" si="31"/>
        <v>50</v>
      </c>
      <c r="C458" s="366">
        <v>30</v>
      </c>
      <c r="D458" s="366"/>
      <c r="E458" s="368" t="s">
        <v>174</v>
      </c>
      <c r="F458" s="293"/>
      <c r="G458" s="568"/>
      <c r="H458" s="525"/>
      <c r="I458" s="320"/>
      <c r="J458" s="525"/>
      <c r="K458" s="569"/>
      <c r="L458" s="313"/>
      <c r="M458" s="557"/>
      <c r="N458" s="552"/>
      <c r="O458" s="320"/>
      <c r="P458" s="525"/>
      <c r="Q458" s="538"/>
      <c r="R458" s="313"/>
      <c r="S458" s="557"/>
      <c r="T458" s="560"/>
      <c r="U458" s="320"/>
      <c r="V458" s="525"/>
      <c r="W458" s="538"/>
      <c r="X458" s="313"/>
      <c r="Y458" s="558"/>
      <c r="Z458" s="555"/>
      <c r="AA458" s="320"/>
      <c r="AB458" s="525"/>
      <c r="AC458" s="558"/>
      <c r="AD458" s="313"/>
      <c r="AE458" s="533"/>
      <c r="AF458" s="535"/>
      <c r="AG458" s="320"/>
      <c r="AH458" s="525"/>
      <c r="AI458" s="537"/>
      <c r="AJ458" s="346"/>
      <c r="AK458" s="22"/>
    </row>
    <row r="459" spans="1:37" s="287" customFormat="1" ht="18.75" outlineLevel="1">
      <c r="A459" s="365">
        <f t="shared" si="30"/>
        <v>120</v>
      </c>
      <c r="B459" s="366">
        <f t="shared" si="31"/>
        <v>50</v>
      </c>
      <c r="C459" s="366">
        <v>40</v>
      </c>
      <c r="D459" s="366"/>
      <c r="E459" s="368" t="s">
        <v>175</v>
      </c>
      <c r="F459" s="293"/>
      <c r="G459" s="568"/>
      <c r="H459" s="525"/>
      <c r="I459" s="320"/>
      <c r="J459" s="525"/>
      <c r="K459" s="569"/>
      <c r="L459" s="313"/>
      <c r="M459" s="557"/>
      <c r="N459" s="552"/>
      <c r="O459" s="320"/>
      <c r="P459" s="525"/>
      <c r="Q459" s="538"/>
      <c r="R459" s="313"/>
      <c r="S459" s="557"/>
      <c r="T459" s="560"/>
      <c r="U459" s="320"/>
      <c r="V459" s="525"/>
      <c r="W459" s="538"/>
      <c r="X459" s="313"/>
      <c r="Y459" s="558"/>
      <c r="Z459" s="555"/>
      <c r="AA459" s="320"/>
      <c r="AB459" s="525"/>
      <c r="AC459" s="558"/>
      <c r="AD459" s="313"/>
      <c r="AE459" s="533"/>
      <c r="AF459" s="535"/>
      <c r="AG459" s="320"/>
      <c r="AH459" s="525"/>
      <c r="AI459" s="537"/>
      <c r="AJ459" s="346"/>
      <c r="AK459" s="22"/>
    </row>
    <row r="460" spans="1:37" s="287" customFormat="1" ht="18.75" outlineLevel="1">
      <c r="A460" s="365">
        <f t="shared" si="30"/>
        <v>120</v>
      </c>
      <c r="B460" s="366">
        <f t="shared" si="31"/>
        <v>50</v>
      </c>
      <c r="C460" s="366">
        <v>50</v>
      </c>
      <c r="D460" s="366"/>
      <c r="E460" s="368" t="s">
        <v>176</v>
      </c>
      <c r="F460" s="293"/>
      <c r="G460" s="568"/>
      <c r="H460" s="525"/>
      <c r="I460" s="320"/>
      <c r="J460" s="525"/>
      <c r="K460" s="569"/>
      <c r="L460" s="313"/>
      <c r="M460" s="557"/>
      <c r="N460" s="552"/>
      <c r="O460" s="320"/>
      <c r="P460" s="525"/>
      <c r="Q460" s="538"/>
      <c r="R460" s="313"/>
      <c r="S460" s="557"/>
      <c r="T460" s="560"/>
      <c r="U460" s="320"/>
      <c r="V460" s="525"/>
      <c r="W460" s="538"/>
      <c r="X460" s="313"/>
      <c r="Y460" s="558"/>
      <c r="Z460" s="555"/>
      <c r="AA460" s="320"/>
      <c r="AB460" s="525"/>
      <c r="AC460" s="558"/>
      <c r="AD460" s="313"/>
      <c r="AE460" s="533"/>
      <c r="AF460" s="535"/>
      <c r="AG460" s="320"/>
      <c r="AH460" s="525"/>
      <c r="AI460" s="537"/>
      <c r="AJ460" s="346"/>
      <c r="AK460" s="22"/>
    </row>
    <row r="461" spans="1:37" s="287" customFormat="1" ht="18.75" outlineLevel="1">
      <c r="A461" s="365">
        <f t="shared" si="30"/>
        <v>120</v>
      </c>
      <c r="B461" s="366">
        <f t="shared" si="31"/>
        <v>50</v>
      </c>
      <c r="C461" s="366">
        <v>60</v>
      </c>
      <c r="D461" s="366"/>
      <c r="E461" s="368" t="s">
        <v>177</v>
      </c>
      <c r="F461" s="293"/>
      <c r="G461" s="568"/>
      <c r="H461" s="525"/>
      <c r="I461" s="320"/>
      <c r="J461" s="525"/>
      <c r="K461" s="569"/>
      <c r="L461" s="313"/>
      <c r="M461" s="557"/>
      <c r="N461" s="552"/>
      <c r="O461" s="320"/>
      <c r="P461" s="525"/>
      <c r="Q461" s="538"/>
      <c r="R461" s="313"/>
      <c r="S461" s="557"/>
      <c r="T461" s="560"/>
      <c r="U461" s="320"/>
      <c r="V461" s="525"/>
      <c r="W461" s="538"/>
      <c r="X461" s="313"/>
      <c r="Y461" s="558"/>
      <c r="Z461" s="555"/>
      <c r="AA461" s="320"/>
      <c r="AB461" s="525"/>
      <c r="AC461" s="558"/>
      <c r="AD461" s="313"/>
      <c r="AE461" s="533"/>
      <c r="AF461" s="535"/>
      <c r="AG461" s="320"/>
      <c r="AH461" s="525"/>
      <c r="AI461" s="537"/>
      <c r="AJ461" s="346"/>
      <c r="AK461" s="22"/>
    </row>
    <row r="462" spans="1:36" ht="7.5" customHeight="1" outlineLevel="1">
      <c r="A462" s="365"/>
      <c r="B462" s="366"/>
      <c r="C462" s="366"/>
      <c r="D462" s="366"/>
      <c r="E462" s="368"/>
      <c r="G462" s="568"/>
      <c r="H462" s="525"/>
      <c r="I462" s="320"/>
      <c r="J462" s="525"/>
      <c r="K462" s="569"/>
      <c r="L462" s="313"/>
      <c r="M462" s="557"/>
      <c r="N462" s="552"/>
      <c r="O462" s="320"/>
      <c r="P462" s="525"/>
      <c r="Q462" s="538"/>
      <c r="R462" s="313"/>
      <c r="S462" s="557"/>
      <c r="T462" s="560"/>
      <c r="U462" s="320"/>
      <c r="V462" s="525"/>
      <c r="W462" s="538"/>
      <c r="X462" s="313"/>
      <c r="Y462" s="558"/>
      <c r="Z462" s="555"/>
      <c r="AA462" s="320"/>
      <c r="AB462" s="525"/>
      <c r="AC462" s="558"/>
      <c r="AD462" s="313"/>
      <c r="AE462" s="533"/>
      <c r="AF462" s="535"/>
      <c r="AG462" s="320"/>
      <c r="AH462" s="525"/>
      <c r="AI462" s="537"/>
      <c r="AJ462" s="346"/>
    </row>
    <row r="463" spans="1:37" s="35" customFormat="1" ht="18.75">
      <c r="A463" s="359">
        <f>'ПРОЦЕССЫ И ЗАДАЧИ КРАТКО'!A75</f>
        <v>120</v>
      </c>
      <c r="B463" s="360">
        <f>'ПРОЦЕССЫ И ЗАДАЧИ КРАТКО'!B75</f>
        <v>60</v>
      </c>
      <c r="C463" s="360">
        <v>0</v>
      </c>
      <c r="D463" s="360">
        <v>0</v>
      </c>
      <c r="E463" s="361" t="str">
        <f>'ПРОЦЕССЫ И ЗАДАЧИ КРАТКО'!E75</f>
        <v>·      Задачи развития производства оборудования для производства строительных материалов и инженерного оборудования</v>
      </c>
      <c r="F463" s="292"/>
      <c r="G463" s="568"/>
      <c r="H463" s="525"/>
      <c r="I463" s="320"/>
      <c r="J463" s="525"/>
      <c r="K463" s="569"/>
      <c r="L463" s="313"/>
      <c r="M463" s="557"/>
      <c r="N463" s="552"/>
      <c r="O463" s="320"/>
      <c r="P463" s="525"/>
      <c r="Q463" s="538"/>
      <c r="R463" s="313"/>
      <c r="S463" s="557"/>
      <c r="T463" s="560"/>
      <c r="U463" s="320"/>
      <c r="V463" s="525"/>
      <c r="W463" s="538"/>
      <c r="X463" s="313"/>
      <c r="Y463" s="558"/>
      <c r="Z463" s="555"/>
      <c r="AA463" s="320"/>
      <c r="AB463" s="525"/>
      <c r="AC463" s="558"/>
      <c r="AD463" s="313"/>
      <c r="AE463" s="533"/>
      <c r="AF463" s="535"/>
      <c r="AG463" s="320"/>
      <c r="AH463" s="525"/>
      <c r="AI463" s="537"/>
      <c r="AJ463" s="346"/>
      <c r="AK463" s="22"/>
    </row>
    <row r="464" spans="1:42" ht="18.75" outlineLevel="1">
      <c r="A464" s="365">
        <f>$A$463</f>
        <v>120</v>
      </c>
      <c r="B464" s="366">
        <f>$B$463</f>
        <v>60</v>
      </c>
      <c r="C464" s="366">
        <v>10</v>
      </c>
      <c r="D464" s="366"/>
      <c r="E464" s="368" t="s">
        <v>178</v>
      </c>
      <c r="G464" s="568"/>
      <c r="H464" s="525"/>
      <c r="I464" s="320"/>
      <c r="J464" s="525"/>
      <c r="K464" s="569"/>
      <c r="L464" s="313"/>
      <c r="M464" s="557"/>
      <c r="N464" s="552"/>
      <c r="O464" s="320"/>
      <c r="P464" s="525"/>
      <c r="Q464" s="538"/>
      <c r="R464" s="313"/>
      <c r="S464" s="557"/>
      <c r="T464" s="560"/>
      <c r="U464" s="320"/>
      <c r="V464" s="525"/>
      <c r="W464" s="538"/>
      <c r="X464" s="313"/>
      <c r="Y464" s="558"/>
      <c r="Z464" s="555"/>
      <c r="AA464" s="320"/>
      <c r="AB464" s="525"/>
      <c r="AC464" s="558"/>
      <c r="AD464" s="313"/>
      <c r="AE464" s="533"/>
      <c r="AF464" s="535"/>
      <c r="AG464" s="320"/>
      <c r="AH464" s="525"/>
      <c r="AI464" s="537"/>
      <c r="AJ464" s="346"/>
      <c r="AL464" s="26"/>
      <c r="AM464" s="26"/>
      <c r="AN464" s="26"/>
      <c r="AO464" s="26"/>
      <c r="AP464" s="26"/>
    </row>
    <row r="465" spans="1:42" ht="18.75" outlineLevel="1">
      <c r="A465" s="365">
        <f>$A$463</f>
        <v>120</v>
      </c>
      <c r="B465" s="366">
        <f>$B$463</f>
        <v>60</v>
      </c>
      <c r="C465" s="366">
        <v>20</v>
      </c>
      <c r="D465" s="366"/>
      <c r="E465" s="368" t="s">
        <v>179</v>
      </c>
      <c r="G465" s="568"/>
      <c r="H465" s="525"/>
      <c r="I465" s="320"/>
      <c r="J465" s="525"/>
      <c r="K465" s="569"/>
      <c r="L465" s="313"/>
      <c r="M465" s="557"/>
      <c r="N465" s="552"/>
      <c r="O465" s="320"/>
      <c r="P465" s="525"/>
      <c r="Q465" s="538"/>
      <c r="R465" s="313"/>
      <c r="S465" s="557"/>
      <c r="T465" s="560"/>
      <c r="U465" s="320"/>
      <c r="V465" s="525"/>
      <c r="W465" s="538"/>
      <c r="X465" s="313"/>
      <c r="Y465" s="558"/>
      <c r="Z465" s="555"/>
      <c r="AA465" s="320"/>
      <c r="AB465" s="525"/>
      <c r="AC465" s="558"/>
      <c r="AD465" s="313"/>
      <c r="AE465" s="533"/>
      <c r="AF465" s="535"/>
      <c r="AG465" s="320"/>
      <c r="AH465" s="525"/>
      <c r="AI465" s="537"/>
      <c r="AJ465" s="346"/>
      <c r="AL465" s="26"/>
      <c r="AM465" s="26"/>
      <c r="AN465" s="26"/>
      <c r="AO465" s="26"/>
      <c r="AP465" s="26"/>
    </row>
    <row r="466" spans="1:42" ht="18.75" outlineLevel="1">
      <c r="A466" s="365">
        <f>$A$463</f>
        <v>120</v>
      </c>
      <c r="B466" s="366">
        <f>$B$463</f>
        <v>60</v>
      </c>
      <c r="C466" s="366">
        <v>30</v>
      </c>
      <c r="D466" s="366"/>
      <c r="E466" s="368" t="s">
        <v>180</v>
      </c>
      <c r="G466" s="568"/>
      <c r="H466" s="525"/>
      <c r="I466" s="320"/>
      <c r="J466" s="525"/>
      <c r="K466" s="569"/>
      <c r="L466" s="313"/>
      <c r="M466" s="557"/>
      <c r="N466" s="552"/>
      <c r="O466" s="320"/>
      <c r="P466" s="525"/>
      <c r="Q466" s="538"/>
      <c r="R466" s="313"/>
      <c r="S466" s="557"/>
      <c r="T466" s="560"/>
      <c r="U466" s="320"/>
      <c r="V466" s="525"/>
      <c r="W466" s="538"/>
      <c r="X466" s="313"/>
      <c r="Y466" s="558"/>
      <c r="Z466" s="555"/>
      <c r="AA466" s="320"/>
      <c r="AB466" s="525"/>
      <c r="AC466" s="558"/>
      <c r="AD466" s="313"/>
      <c r="AE466" s="533"/>
      <c r="AF466" s="535"/>
      <c r="AG466" s="320"/>
      <c r="AH466" s="525"/>
      <c r="AI466" s="537"/>
      <c r="AJ466" s="346"/>
      <c r="AL466" s="26"/>
      <c r="AM466" s="26"/>
      <c r="AN466" s="26"/>
      <c r="AO466" s="26"/>
      <c r="AP466" s="26"/>
    </row>
    <row r="467" spans="1:42" ht="18.75" outlineLevel="1">
      <c r="A467" s="365">
        <f>$A$463</f>
        <v>120</v>
      </c>
      <c r="B467" s="366">
        <f>$B$463</f>
        <v>60</v>
      </c>
      <c r="C467" s="366">
        <v>40</v>
      </c>
      <c r="D467" s="366"/>
      <c r="E467" s="368" t="s">
        <v>181</v>
      </c>
      <c r="G467" s="568"/>
      <c r="H467" s="525"/>
      <c r="I467" s="320"/>
      <c r="J467" s="525"/>
      <c r="K467" s="569"/>
      <c r="L467" s="313"/>
      <c r="M467" s="557"/>
      <c r="N467" s="552"/>
      <c r="O467" s="320"/>
      <c r="P467" s="525"/>
      <c r="Q467" s="538"/>
      <c r="R467" s="313"/>
      <c r="S467" s="557"/>
      <c r="T467" s="560"/>
      <c r="U467" s="320"/>
      <c r="V467" s="525"/>
      <c r="W467" s="538"/>
      <c r="X467" s="313"/>
      <c r="Y467" s="558"/>
      <c r="Z467" s="555"/>
      <c r="AA467" s="320"/>
      <c r="AB467" s="525"/>
      <c r="AC467" s="558"/>
      <c r="AD467" s="313"/>
      <c r="AE467" s="533"/>
      <c r="AF467" s="535"/>
      <c r="AG467" s="320"/>
      <c r="AH467" s="525"/>
      <c r="AI467" s="537"/>
      <c r="AJ467" s="346"/>
      <c r="AL467" s="26"/>
      <c r="AM467" s="26"/>
      <c r="AN467" s="26"/>
      <c r="AO467" s="26"/>
      <c r="AP467" s="26"/>
    </row>
    <row r="468" spans="1:42" ht="18.75" outlineLevel="1">
      <c r="A468" s="365">
        <f>$A$463</f>
        <v>120</v>
      </c>
      <c r="B468" s="366">
        <f>$B$463</f>
        <v>60</v>
      </c>
      <c r="C468" s="366">
        <v>50</v>
      </c>
      <c r="D468" s="366"/>
      <c r="E468" s="368" t="s">
        <v>182</v>
      </c>
      <c r="G468" s="568"/>
      <c r="H468" s="526"/>
      <c r="I468" s="321"/>
      <c r="J468" s="526"/>
      <c r="K468" s="569"/>
      <c r="L468" s="313"/>
      <c r="M468" s="557"/>
      <c r="N468" s="553"/>
      <c r="O468" s="321"/>
      <c r="P468" s="526"/>
      <c r="Q468" s="538"/>
      <c r="R468" s="313"/>
      <c r="S468" s="557"/>
      <c r="T468" s="561"/>
      <c r="U468" s="321"/>
      <c r="V468" s="526"/>
      <c r="W468" s="538"/>
      <c r="X468" s="313"/>
      <c r="Y468" s="558"/>
      <c r="Z468" s="556"/>
      <c r="AA468" s="320"/>
      <c r="AB468" s="526"/>
      <c r="AC468" s="558"/>
      <c r="AD468" s="313"/>
      <c r="AE468" s="533"/>
      <c r="AF468" s="536"/>
      <c r="AG468" s="320"/>
      <c r="AH468" s="526"/>
      <c r="AI468" s="537"/>
      <c r="AJ468" s="346"/>
      <c r="AL468" s="26"/>
      <c r="AM468" s="26"/>
      <c r="AN468" s="26"/>
      <c r="AO468" s="26"/>
      <c r="AP468" s="26"/>
    </row>
    <row r="469" spans="1:36" ht="18.75">
      <c r="A469" s="352"/>
      <c r="G469" s="325"/>
      <c r="H469" s="326"/>
      <c r="I469" s="326"/>
      <c r="J469" s="326"/>
      <c r="K469" s="327"/>
      <c r="M469" s="328"/>
      <c r="N469" s="329"/>
      <c r="O469" s="329"/>
      <c r="P469" s="329"/>
      <c r="Q469" s="330"/>
      <c r="S469" s="331"/>
      <c r="T469" s="332"/>
      <c r="U469" s="332"/>
      <c r="V469" s="332"/>
      <c r="W469" s="333"/>
      <c r="Y469" s="322"/>
      <c r="Z469" s="323"/>
      <c r="AA469" s="323"/>
      <c r="AB469" s="323"/>
      <c r="AC469" s="324"/>
      <c r="AE469" s="317"/>
      <c r="AF469" s="318"/>
      <c r="AG469" s="334"/>
      <c r="AH469" s="318"/>
      <c r="AI469" s="319"/>
      <c r="AJ469" s="341"/>
    </row>
    <row r="470" spans="1:36" ht="9" customHeight="1">
      <c r="A470" s="353"/>
      <c r="B470" s="354"/>
      <c r="C470" s="354"/>
      <c r="D470" s="354"/>
      <c r="E470" s="347"/>
      <c r="F470" s="347"/>
      <c r="G470" s="348"/>
      <c r="H470" s="348"/>
      <c r="I470" s="348"/>
      <c r="J470" s="348"/>
      <c r="K470" s="348"/>
      <c r="L470" s="349"/>
      <c r="M470" s="348"/>
      <c r="N470" s="348"/>
      <c r="O470" s="348"/>
      <c r="P470" s="348"/>
      <c r="Q470" s="348"/>
      <c r="R470" s="349"/>
      <c r="S470" s="348"/>
      <c r="T470" s="348"/>
      <c r="U470" s="348"/>
      <c r="V470" s="348"/>
      <c r="W470" s="348"/>
      <c r="X470" s="349"/>
      <c r="Y470" s="348"/>
      <c r="Z470" s="348"/>
      <c r="AA470" s="348"/>
      <c r="AB470" s="348"/>
      <c r="AC470" s="348"/>
      <c r="AD470" s="349"/>
      <c r="AE470" s="348"/>
      <c r="AF470" s="348"/>
      <c r="AG470" s="348"/>
      <c r="AH470" s="348"/>
      <c r="AI470" s="348"/>
      <c r="AJ470" s="350"/>
    </row>
  </sheetData>
  <sheetProtection/>
  <mergeCells count="41">
    <mergeCell ref="AC3:AC468"/>
    <mergeCell ref="Y1:AC2"/>
    <mergeCell ref="AB278:AB468"/>
    <mergeCell ref="AB184:AB276"/>
    <mergeCell ref="AB96:AB181"/>
    <mergeCell ref="AB70:AB94"/>
    <mergeCell ref="AB3:AB68"/>
    <mergeCell ref="Z3:Z8"/>
    <mergeCell ref="E1:E2"/>
    <mergeCell ref="A1:D2"/>
    <mergeCell ref="G3:G468"/>
    <mergeCell ref="J3:J468"/>
    <mergeCell ref="K3:K468"/>
    <mergeCell ref="M3:M468"/>
    <mergeCell ref="H3:H468"/>
    <mergeCell ref="Z20:Z68"/>
    <mergeCell ref="Z96:Z181"/>
    <mergeCell ref="S3:S468"/>
    <mergeCell ref="Y3:Y468"/>
    <mergeCell ref="Z70:Z94"/>
    <mergeCell ref="Z184:Z276"/>
    <mergeCell ref="Z278:Z468"/>
    <mergeCell ref="Z10:Z18"/>
    <mergeCell ref="T3:T468"/>
    <mergeCell ref="W3:W468"/>
    <mergeCell ref="P3:P468"/>
    <mergeCell ref="G1:K2"/>
    <mergeCell ref="M1:Q2"/>
    <mergeCell ref="V3:V468"/>
    <mergeCell ref="S1:W2"/>
    <mergeCell ref="Q3:Q468"/>
    <mergeCell ref="N3:N468"/>
    <mergeCell ref="AH278:AH468"/>
    <mergeCell ref="AE1:AI2"/>
    <mergeCell ref="AE3:AE468"/>
    <mergeCell ref="AF3:AF468"/>
    <mergeCell ref="AI3:AI468"/>
    <mergeCell ref="AH3:AH68"/>
    <mergeCell ref="AH70:AH94"/>
    <mergeCell ref="AH96:AH181"/>
    <mergeCell ref="AH184:AH276"/>
  </mergeCells>
  <printOptions/>
  <pageMargins left="1.1" right="0.1968503937007874" top="0.3937007874015748" bottom="0.35433070866141736" header="0.2362204724409449" footer="0.1968503937007874"/>
  <pageSetup horizontalDpi="300" verticalDpi="300" orientation="portrait" paperSize="9" r:id="rId1"/>
  <headerFooter alignWithMargins="0">
    <oddFooter>&amp;C&amp;"Arial Unicode MS,обычный"&amp;8Страница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halileev</dc:creator>
  <cp:keywords/>
  <dc:description/>
  <cp:lastModifiedBy>Халилеев</cp:lastModifiedBy>
  <cp:lastPrinted>2007-12-07T12:27:28Z</cp:lastPrinted>
  <dcterms:created xsi:type="dcterms:W3CDTF">2004-02-05T10:21:55Z</dcterms:created>
  <dcterms:modified xsi:type="dcterms:W3CDTF">2008-06-02T10:00:12Z</dcterms:modified>
  <cp:category/>
  <cp:version/>
  <cp:contentType/>
  <cp:contentStatus/>
</cp:coreProperties>
</file>